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1 ранга списаны" sheetId="1" r:id="rId1"/>
    <sheet name="1 ранга в строю" sheetId="2" r:id="rId2"/>
    <sheet name="2 ранга списаны" sheetId="3" r:id="rId3"/>
    <sheet name="2 ранга в строю" sheetId="4" r:id="rId4"/>
    <sheet name="3 ранга списаны" sheetId="5" r:id="rId5"/>
    <sheet name="3 ранга в строю" sheetId="6" r:id="rId6"/>
    <sheet name="4 ранга списаны" sheetId="7" r:id="rId7"/>
    <sheet name="4 ранга в строю" sheetId="8" r:id="rId8"/>
    <sheet name="всего" sheetId="9" r:id="rId9"/>
  </sheets>
  <calcPr calcId="144525"/>
</workbook>
</file>

<file path=xl/calcChain.xml><?xml version="1.0" encoding="utf-8"?>
<calcChain xmlns="http://schemas.openxmlformats.org/spreadsheetml/2006/main">
  <c r="A44" i="1" l="1"/>
  <c r="A45" i="1"/>
  <c r="A46" i="1"/>
  <c r="A47" i="1" s="1"/>
  <c r="A48" i="1" s="1"/>
  <c r="A49" i="1" s="1"/>
  <c r="A50" i="1" s="1"/>
  <c r="J45" i="1"/>
  <c r="I45" i="1"/>
  <c r="J47" i="1"/>
  <c r="I47" i="1"/>
  <c r="J10" i="2" l="1"/>
  <c r="I10" i="2"/>
  <c r="A10" i="2"/>
  <c r="A11" i="2"/>
  <c r="J44" i="6" l="1"/>
  <c r="I44" i="6"/>
  <c r="A44" i="6"/>
  <c r="A45" i="6" s="1"/>
  <c r="A46" i="6" s="1"/>
  <c r="J150" i="6" l="1"/>
  <c r="J151" i="6"/>
  <c r="J152" i="6"/>
  <c r="J153" i="6"/>
  <c r="J154" i="6"/>
  <c r="J155" i="6"/>
  <c r="J156" i="6"/>
  <c r="J157" i="6"/>
  <c r="J158" i="6"/>
  <c r="I150" i="6"/>
  <c r="I151" i="6"/>
  <c r="I152" i="6"/>
  <c r="I153" i="6"/>
  <c r="I154" i="6"/>
  <c r="I155" i="6"/>
  <c r="I156" i="6"/>
  <c r="I157" i="6"/>
  <c r="I158" i="6"/>
  <c r="J335" i="5"/>
  <c r="J336" i="5"/>
  <c r="I335" i="5"/>
  <c r="I336" i="5"/>
  <c r="I337" i="5"/>
  <c r="I338" i="5"/>
  <c r="I339" i="5"/>
  <c r="I340" i="5"/>
  <c r="A232" i="5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I232" i="5"/>
  <c r="I225" i="5" l="1"/>
  <c r="J225" i="5"/>
  <c r="I226" i="5"/>
  <c r="J226" i="5"/>
  <c r="I221" i="5"/>
  <c r="J221" i="5"/>
  <c r="J101" i="6"/>
  <c r="I101" i="6"/>
  <c r="J220" i="5"/>
  <c r="I220" i="5"/>
  <c r="J100" i="6"/>
  <c r="I100" i="6"/>
  <c r="J84" i="6"/>
  <c r="I84" i="6"/>
  <c r="J218" i="5"/>
  <c r="I218" i="5"/>
  <c r="J52" i="6" l="1"/>
  <c r="I52" i="6"/>
  <c r="J177" i="5"/>
  <c r="I177" i="5"/>
  <c r="J175" i="5"/>
  <c r="I175" i="5"/>
  <c r="J45" i="6"/>
  <c r="J46" i="6"/>
  <c r="I45" i="6"/>
  <c r="I46" i="6"/>
  <c r="I47" i="6"/>
  <c r="J43" i="6" l="1"/>
  <c r="I43" i="6"/>
  <c r="J39" i="6"/>
  <c r="I39" i="6"/>
  <c r="J38" i="6"/>
  <c r="I38" i="6"/>
  <c r="J149" i="5"/>
  <c r="I149" i="5"/>
  <c r="I150" i="5"/>
  <c r="J148" i="5"/>
  <c r="I148" i="5"/>
  <c r="J147" i="5"/>
  <c r="I147" i="5"/>
  <c r="J19" i="6"/>
  <c r="I19" i="6"/>
  <c r="J18" i="6"/>
  <c r="I18" i="6"/>
  <c r="I40" i="6" l="1"/>
  <c r="J40" i="6"/>
  <c r="I41" i="6"/>
  <c r="J41" i="6"/>
  <c r="I42" i="6"/>
  <c r="J42" i="6"/>
  <c r="J47" i="6"/>
  <c r="I48" i="6"/>
  <c r="J48" i="6"/>
  <c r="I49" i="6"/>
  <c r="J49" i="6"/>
  <c r="I50" i="6"/>
  <c r="J50" i="6"/>
  <c r="I51" i="6"/>
  <c r="J51" i="6"/>
  <c r="I53" i="6"/>
  <c r="J53" i="6"/>
  <c r="I54" i="6"/>
  <c r="J54" i="6"/>
  <c r="I55" i="6"/>
  <c r="J55" i="6"/>
  <c r="I56" i="6"/>
  <c r="J56" i="6"/>
  <c r="I57" i="6"/>
  <c r="J57" i="6"/>
  <c r="I58" i="6"/>
  <c r="J58" i="6"/>
  <c r="I59" i="6"/>
  <c r="J59" i="6"/>
  <c r="I60" i="6"/>
  <c r="J60" i="6"/>
  <c r="I61" i="6"/>
  <c r="J61" i="6"/>
  <c r="I62" i="6"/>
  <c r="J62" i="6"/>
  <c r="I63" i="6"/>
  <c r="J63" i="6"/>
  <c r="I64" i="6"/>
  <c r="J64" i="6"/>
  <c r="I65" i="6"/>
  <c r="J65" i="6"/>
  <c r="I66" i="6"/>
  <c r="J66" i="6"/>
  <c r="I67" i="6"/>
  <c r="J67" i="6"/>
  <c r="I68" i="6"/>
  <c r="J68" i="6"/>
  <c r="I69" i="6"/>
  <c r="J69" i="6"/>
  <c r="I70" i="6"/>
  <c r="J70" i="6"/>
  <c r="I71" i="6"/>
  <c r="J71" i="6"/>
  <c r="I72" i="6"/>
  <c r="J72" i="6"/>
  <c r="I73" i="6"/>
  <c r="J73" i="6"/>
  <c r="I74" i="6"/>
  <c r="J74" i="6"/>
  <c r="I75" i="6"/>
  <c r="J75" i="6"/>
  <c r="I76" i="6"/>
  <c r="J76" i="6"/>
  <c r="I77" i="6"/>
  <c r="J77" i="6"/>
  <c r="I78" i="6"/>
  <c r="J78" i="6"/>
  <c r="I79" i="6"/>
  <c r="J79" i="6"/>
  <c r="I80" i="6"/>
  <c r="J80" i="6"/>
  <c r="I81" i="6"/>
  <c r="J81" i="6"/>
  <c r="I82" i="6"/>
  <c r="J82" i="6"/>
  <c r="I83" i="6"/>
  <c r="J83" i="6"/>
  <c r="I85" i="6"/>
  <c r="J85" i="6"/>
  <c r="I86" i="6"/>
  <c r="J86" i="6"/>
  <c r="I87" i="6"/>
  <c r="J87" i="6"/>
  <c r="I88" i="6"/>
  <c r="J88" i="6"/>
  <c r="I89" i="6"/>
  <c r="J89" i="6"/>
  <c r="I90" i="6"/>
  <c r="J90" i="6"/>
  <c r="I91" i="6"/>
  <c r="J91" i="6"/>
  <c r="I92" i="6"/>
  <c r="J92" i="6"/>
  <c r="I93" i="6"/>
  <c r="J93" i="6"/>
  <c r="I94" i="6"/>
  <c r="J94" i="6"/>
  <c r="I95" i="6"/>
  <c r="J95" i="6"/>
  <c r="I96" i="6"/>
  <c r="J96" i="6"/>
  <c r="I97" i="6"/>
  <c r="J97" i="6"/>
  <c r="I98" i="6"/>
  <c r="J98" i="6"/>
  <c r="I99" i="6"/>
  <c r="J99" i="6"/>
  <c r="I102" i="6"/>
  <c r="J102" i="6"/>
  <c r="I103" i="6"/>
  <c r="J103" i="6"/>
  <c r="I104" i="6"/>
  <c r="J104" i="6"/>
  <c r="I105" i="6"/>
  <c r="J105" i="6"/>
  <c r="I106" i="6"/>
  <c r="J106" i="6"/>
  <c r="I107" i="6"/>
  <c r="J107" i="6"/>
  <c r="I108" i="6"/>
  <c r="J108" i="6"/>
  <c r="I109" i="6"/>
  <c r="J109" i="6"/>
  <c r="I110" i="6"/>
  <c r="J110" i="6"/>
  <c r="I111" i="6"/>
  <c r="J111" i="6"/>
  <c r="I112" i="6"/>
  <c r="J112" i="6"/>
  <c r="I113" i="6"/>
  <c r="J113" i="6"/>
  <c r="I114" i="6"/>
  <c r="J114" i="6"/>
  <c r="I115" i="6"/>
  <c r="J115" i="6"/>
  <c r="I116" i="6"/>
  <c r="J116" i="6"/>
  <c r="I117" i="6"/>
  <c r="J117" i="6"/>
  <c r="I118" i="6"/>
  <c r="J118" i="6"/>
  <c r="I119" i="6"/>
  <c r="J119" i="6"/>
  <c r="I120" i="6"/>
  <c r="J120" i="6"/>
  <c r="I121" i="6"/>
  <c r="J121" i="6"/>
  <c r="I122" i="6"/>
  <c r="J122" i="6"/>
  <c r="I123" i="6"/>
  <c r="J123" i="6"/>
  <c r="I124" i="6"/>
  <c r="J124" i="6"/>
  <c r="I125" i="6"/>
  <c r="J125" i="6"/>
  <c r="I126" i="6"/>
  <c r="J126" i="6"/>
  <c r="I127" i="6"/>
  <c r="J127" i="6"/>
  <c r="I128" i="6"/>
  <c r="J128" i="6"/>
  <c r="I129" i="6"/>
  <c r="J129" i="6"/>
  <c r="I130" i="6"/>
  <c r="J130" i="6"/>
  <c r="I131" i="6"/>
  <c r="J131" i="6"/>
  <c r="I132" i="6"/>
  <c r="J132" i="6"/>
  <c r="I133" i="6"/>
  <c r="J133" i="6"/>
  <c r="I134" i="6"/>
  <c r="J134" i="6"/>
  <c r="I135" i="6"/>
  <c r="J135" i="6"/>
  <c r="I136" i="6"/>
  <c r="J136" i="6"/>
  <c r="I137" i="6"/>
  <c r="J137" i="6"/>
  <c r="I138" i="6"/>
  <c r="J138" i="6"/>
  <c r="I139" i="6"/>
  <c r="J139" i="6"/>
  <c r="I140" i="6"/>
  <c r="J140" i="6"/>
  <c r="I141" i="6"/>
  <c r="J141" i="6"/>
  <c r="I142" i="6"/>
  <c r="J142" i="6"/>
  <c r="I143" i="6"/>
  <c r="J143" i="6"/>
  <c r="I144" i="6"/>
  <c r="J144" i="6"/>
  <c r="I145" i="6"/>
  <c r="J145" i="6"/>
  <c r="I146" i="6"/>
  <c r="J146" i="6"/>
  <c r="I147" i="6"/>
  <c r="J147" i="6"/>
  <c r="I148" i="6"/>
  <c r="J148" i="6"/>
  <c r="I149" i="6"/>
  <c r="J149" i="6"/>
  <c r="J164" i="5"/>
  <c r="J165" i="5"/>
  <c r="J166" i="5"/>
  <c r="J167" i="5"/>
  <c r="J168" i="5"/>
  <c r="J169" i="5"/>
  <c r="J170" i="5"/>
  <c r="J171" i="5"/>
  <c r="I164" i="5"/>
  <c r="I165" i="5"/>
  <c r="I166" i="5"/>
  <c r="I167" i="5"/>
  <c r="I168" i="5"/>
  <c r="J4" i="6"/>
  <c r="J3" i="6"/>
  <c r="J5" i="6"/>
  <c r="J6" i="6"/>
  <c r="J7" i="6"/>
  <c r="J8" i="6"/>
  <c r="J9" i="6"/>
  <c r="J10" i="6"/>
  <c r="J11" i="6"/>
  <c r="J12" i="6"/>
  <c r="J13" i="6"/>
  <c r="J14" i="6"/>
  <c r="J17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I3" i="6"/>
  <c r="I5" i="6"/>
  <c r="I6" i="6"/>
  <c r="I7" i="6"/>
  <c r="I8" i="6"/>
  <c r="I9" i="6"/>
  <c r="I11" i="6"/>
  <c r="I12" i="6"/>
  <c r="I13" i="6"/>
  <c r="I14" i="6"/>
  <c r="I15" i="6"/>
  <c r="I16" i="6"/>
  <c r="I17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J2" i="6"/>
  <c r="I2" i="6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I85" i="5"/>
  <c r="I86" i="5"/>
  <c r="I87" i="5"/>
  <c r="I88" i="5"/>
  <c r="I89" i="5"/>
  <c r="I90" i="5"/>
  <c r="I91" i="5"/>
  <c r="I92" i="5"/>
  <c r="I93" i="5"/>
  <c r="I94" i="5"/>
  <c r="I95" i="5"/>
  <c r="J22" i="5"/>
  <c r="I22" i="5"/>
  <c r="I37" i="5"/>
  <c r="I26" i="5" l="1"/>
  <c r="J17" i="5"/>
  <c r="I17" i="5"/>
  <c r="J405" i="5" l="1"/>
  <c r="I405" i="5"/>
  <c r="J404" i="5"/>
  <c r="I404" i="5"/>
  <c r="J403" i="5"/>
  <c r="I403" i="5"/>
  <c r="J402" i="5"/>
  <c r="I402" i="5"/>
  <c r="J401" i="5"/>
  <c r="I401" i="5"/>
  <c r="J400" i="5"/>
  <c r="I400" i="5"/>
  <c r="J399" i="5"/>
  <c r="I399" i="5"/>
  <c r="J398" i="5"/>
  <c r="I398" i="5"/>
  <c r="J397" i="5"/>
  <c r="I397" i="5"/>
  <c r="J396" i="5"/>
  <c r="I396" i="5"/>
  <c r="J395" i="5"/>
  <c r="I395" i="5"/>
  <c r="J394" i="5"/>
  <c r="I394" i="5"/>
  <c r="J393" i="5"/>
  <c r="I393" i="5"/>
  <c r="J392" i="5"/>
  <c r="I392" i="5"/>
  <c r="J391" i="5"/>
  <c r="I391" i="5"/>
  <c r="J390" i="5"/>
  <c r="I390" i="5"/>
  <c r="J389" i="5"/>
  <c r="I389" i="5"/>
  <c r="J388" i="5"/>
  <c r="I388" i="5"/>
  <c r="J387" i="5"/>
  <c r="I387" i="5"/>
  <c r="J386" i="5"/>
  <c r="I386" i="5"/>
  <c r="J385" i="5"/>
  <c r="I385" i="5"/>
  <c r="J384" i="5"/>
  <c r="I384" i="5"/>
  <c r="J383" i="5"/>
  <c r="I383" i="5"/>
  <c r="J382" i="5"/>
  <c r="I382" i="5"/>
  <c r="J381" i="5"/>
  <c r="I381" i="5"/>
  <c r="J380" i="5"/>
  <c r="I380" i="5"/>
  <c r="J379" i="5"/>
  <c r="I379" i="5"/>
  <c r="J378" i="5"/>
  <c r="I378" i="5"/>
  <c r="J377" i="5"/>
  <c r="I377" i="5"/>
  <c r="J376" i="5"/>
  <c r="I376" i="5"/>
  <c r="J375" i="5"/>
  <c r="I375" i="5"/>
  <c r="J374" i="5"/>
  <c r="I374" i="5"/>
  <c r="J373" i="5"/>
  <c r="I373" i="5"/>
  <c r="J372" i="5"/>
  <c r="I372" i="5"/>
  <c r="J371" i="5"/>
  <c r="I371" i="5"/>
  <c r="J370" i="5"/>
  <c r="I370" i="5"/>
  <c r="J369" i="5"/>
  <c r="I369" i="5"/>
  <c r="J368" i="5"/>
  <c r="I368" i="5"/>
  <c r="J367" i="5"/>
  <c r="I367" i="5"/>
  <c r="J366" i="5"/>
  <c r="I366" i="5"/>
  <c r="J365" i="5"/>
  <c r="I365" i="5"/>
  <c r="J364" i="5"/>
  <c r="I364" i="5"/>
  <c r="J363" i="5"/>
  <c r="I363" i="5"/>
  <c r="J362" i="5"/>
  <c r="I362" i="5"/>
  <c r="J361" i="5"/>
  <c r="I361" i="5"/>
  <c r="J360" i="5"/>
  <c r="I360" i="5"/>
  <c r="J359" i="5"/>
  <c r="I359" i="5"/>
  <c r="J358" i="5"/>
  <c r="I358" i="5"/>
  <c r="J357" i="5"/>
  <c r="I357" i="5"/>
  <c r="J356" i="5"/>
  <c r="I356" i="5"/>
  <c r="J355" i="5"/>
  <c r="I355" i="5"/>
  <c r="J354" i="5"/>
  <c r="I354" i="5"/>
  <c r="J353" i="5"/>
  <c r="I353" i="5"/>
  <c r="J352" i="5"/>
  <c r="I352" i="5"/>
  <c r="J351" i="5"/>
  <c r="I351" i="5"/>
  <c r="J350" i="5"/>
  <c r="I350" i="5"/>
  <c r="J349" i="5"/>
  <c r="I349" i="5"/>
  <c r="J348" i="5"/>
  <c r="I348" i="5"/>
  <c r="J347" i="5"/>
  <c r="I347" i="5"/>
  <c r="J346" i="5"/>
  <c r="I346" i="5"/>
  <c r="J345" i="5"/>
  <c r="I345" i="5"/>
  <c r="J344" i="5"/>
  <c r="I344" i="5"/>
  <c r="J343" i="5"/>
  <c r="I343" i="5"/>
  <c r="J342" i="5"/>
  <c r="I342" i="5"/>
  <c r="J341" i="5"/>
  <c r="I341" i="5"/>
  <c r="J340" i="5"/>
  <c r="J339" i="5"/>
  <c r="J338" i="5"/>
  <c r="J337" i="5"/>
  <c r="J334" i="5"/>
  <c r="I334" i="5"/>
  <c r="J333" i="5"/>
  <c r="I333" i="5"/>
  <c r="J332" i="5"/>
  <c r="I332" i="5"/>
  <c r="J331" i="5"/>
  <c r="I331" i="5"/>
  <c r="J330" i="5"/>
  <c r="I330" i="5"/>
  <c r="J329" i="5"/>
  <c r="I329" i="5"/>
  <c r="J328" i="5"/>
  <c r="I328" i="5"/>
  <c r="J327" i="5"/>
  <c r="I327" i="5"/>
  <c r="J326" i="5"/>
  <c r="I326" i="5"/>
  <c r="J325" i="5"/>
  <c r="I325" i="5"/>
  <c r="J324" i="5"/>
  <c r="I324" i="5"/>
  <c r="J323" i="5"/>
  <c r="I323" i="5"/>
  <c r="J322" i="5"/>
  <c r="I322" i="5"/>
  <c r="J321" i="5"/>
  <c r="I321" i="5"/>
  <c r="J320" i="5"/>
  <c r="I320" i="5"/>
  <c r="J319" i="5"/>
  <c r="I319" i="5"/>
  <c r="J318" i="5"/>
  <c r="I318" i="5"/>
  <c r="J317" i="5"/>
  <c r="I317" i="5"/>
  <c r="J316" i="5"/>
  <c r="I316" i="5"/>
  <c r="J315" i="5"/>
  <c r="I315" i="5"/>
  <c r="J314" i="5"/>
  <c r="I314" i="5"/>
  <c r="J313" i="5"/>
  <c r="I313" i="5"/>
  <c r="J312" i="5"/>
  <c r="I312" i="5"/>
  <c r="J311" i="5"/>
  <c r="I311" i="5"/>
  <c r="J310" i="5"/>
  <c r="I310" i="5"/>
  <c r="J309" i="5"/>
  <c r="I309" i="5"/>
  <c r="J308" i="5"/>
  <c r="I308" i="5"/>
  <c r="J307" i="5"/>
  <c r="I307" i="5"/>
  <c r="J306" i="5"/>
  <c r="I306" i="5"/>
  <c r="J305" i="5"/>
  <c r="I305" i="5"/>
  <c r="J304" i="5"/>
  <c r="I304" i="5"/>
  <c r="J303" i="5"/>
  <c r="I303" i="5"/>
  <c r="J302" i="5"/>
  <c r="I302" i="5"/>
  <c r="J301" i="5"/>
  <c r="I301" i="5"/>
  <c r="J300" i="5"/>
  <c r="I300" i="5"/>
  <c r="J299" i="5"/>
  <c r="I299" i="5"/>
  <c r="J298" i="5"/>
  <c r="I298" i="5"/>
  <c r="J297" i="5"/>
  <c r="I297" i="5"/>
  <c r="J296" i="5"/>
  <c r="I296" i="5"/>
  <c r="J295" i="5"/>
  <c r="I295" i="5"/>
  <c r="J294" i="5"/>
  <c r="I294" i="5"/>
  <c r="J293" i="5"/>
  <c r="I293" i="5"/>
  <c r="J292" i="5"/>
  <c r="I292" i="5"/>
  <c r="J291" i="5"/>
  <c r="I291" i="5"/>
  <c r="J290" i="5"/>
  <c r="I290" i="5"/>
  <c r="J289" i="5"/>
  <c r="I289" i="5"/>
  <c r="J288" i="5"/>
  <c r="I288" i="5"/>
  <c r="J287" i="5"/>
  <c r="I287" i="5"/>
  <c r="J286" i="5"/>
  <c r="I286" i="5"/>
  <c r="J285" i="5"/>
  <c r="I285" i="5"/>
  <c r="J284" i="5"/>
  <c r="I284" i="5"/>
  <c r="J283" i="5"/>
  <c r="I283" i="5"/>
  <c r="J282" i="5"/>
  <c r="I282" i="5"/>
  <c r="J281" i="5"/>
  <c r="I281" i="5"/>
  <c r="J280" i="5"/>
  <c r="I280" i="5"/>
  <c r="J279" i="5"/>
  <c r="I279" i="5"/>
  <c r="J278" i="5"/>
  <c r="I278" i="5"/>
  <c r="J277" i="5"/>
  <c r="I277" i="5"/>
  <c r="J276" i="5"/>
  <c r="I276" i="5"/>
  <c r="J275" i="5"/>
  <c r="I275" i="5"/>
  <c r="J274" i="5"/>
  <c r="I274" i="5"/>
  <c r="J273" i="5"/>
  <c r="I273" i="5"/>
  <c r="J272" i="5"/>
  <c r="I272" i="5"/>
  <c r="J271" i="5"/>
  <c r="I271" i="5"/>
  <c r="J270" i="5"/>
  <c r="I270" i="5"/>
  <c r="J269" i="5"/>
  <c r="I269" i="5"/>
  <c r="J268" i="5"/>
  <c r="I268" i="5"/>
  <c r="J267" i="5"/>
  <c r="I267" i="5"/>
  <c r="J266" i="5"/>
  <c r="I266" i="5"/>
  <c r="J265" i="5"/>
  <c r="I265" i="5"/>
  <c r="J231" i="5"/>
  <c r="I231" i="5"/>
  <c r="J264" i="5"/>
  <c r="I264" i="5"/>
  <c r="J263" i="5"/>
  <c r="I263" i="5"/>
  <c r="J262" i="5"/>
  <c r="I262" i="5"/>
  <c r="J261" i="5"/>
  <c r="I261" i="5"/>
  <c r="J260" i="5"/>
  <c r="I260" i="5"/>
  <c r="J259" i="5"/>
  <c r="I259" i="5"/>
  <c r="J258" i="5"/>
  <c r="I258" i="5"/>
  <c r="J257" i="5"/>
  <c r="I257" i="5"/>
  <c r="J256" i="5"/>
  <c r="I256" i="5"/>
  <c r="J255" i="5"/>
  <c r="I255" i="5"/>
  <c r="J254" i="5"/>
  <c r="I254" i="5"/>
  <c r="J253" i="5"/>
  <c r="I253" i="5"/>
  <c r="J252" i="5"/>
  <c r="I252" i="5"/>
  <c r="J251" i="5"/>
  <c r="I251" i="5"/>
  <c r="J250" i="5"/>
  <c r="I250" i="5"/>
  <c r="J249" i="5"/>
  <c r="I249" i="5"/>
  <c r="J248" i="5"/>
  <c r="I248" i="5"/>
  <c r="J247" i="5"/>
  <c r="I247" i="5"/>
  <c r="J246" i="5"/>
  <c r="I246" i="5"/>
  <c r="J245" i="5"/>
  <c r="I245" i="5"/>
  <c r="J244" i="5"/>
  <c r="I244" i="5"/>
  <c r="J243" i="5"/>
  <c r="I243" i="5"/>
  <c r="J242" i="5"/>
  <c r="I242" i="5"/>
  <c r="J241" i="5"/>
  <c r="I241" i="5"/>
  <c r="J240" i="5"/>
  <c r="I240" i="5"/>
  <c r="J239" i="5"/>
  <c r="I239" i="5"/>
  <c r="J238" i="5"/>
  <c r="I238" i="5"/>
  <c r="J237" i="5"/>
  <c r="I237" i="5"/>
  <c r="J236" i="5"/>
  <c r="I236" i="5"/>
  <c r="J235" i="5"/>
  <c r="I235" i="5"/>
  <c r="J234" i="5"/>
  <c r="I234" i="5"/>
  <c r="J233" i="5"/>
  <c r="I233" i="5"/>
  <c r="J232" i="5"/>
  <c r="J230" i="5"/>
  <c r="I230" i="5"/>
  <c r="J229" i="5"/>
  <c r="I229" i="5"/>
  <c r="J228" i="5"/>
  <c r="I228" i="5"/>
  <c r="J227" i="5"/>
  <c r="I227" i="5"/>
  <c r="J224" i="5"/>
  <c r="I224" i="5"/>
  <c r="J223" i="5"/>
  <c r="I223" i="5"/>
  <c r="J222" i="5"/>
  <c r="I222" i="5"/>
  <c r="J219" i="5"/>
  <c r="I219" i="5"/>
  <c r="J217" i="5"/>
  <c r="I217" i="5"/>
  <c r="J216" i="5"/>
  <c r="I216" i="5"/>
  <c r="J215" i="5"/>
  <c r="I215" i="5"/>
  <c r="J214" i="5"/>
  <c r="I214" i="5"/>
  <c r="J213" i="5"/>
  <c r="I213" i="5"/>
  <c r="J212" i="5"/>
  <c r="I212" i="5"/>
  <c r="J211" i="5"/>
  <c r="I211" i="5"/>
  <c r="J210" i="5"/>
  <c r="I210" i="5"/>
  <c r="J209" i="5"/>
  <c r="I209" i="5"/>
  <c r="J208" i="5"/>
  <c r="I208" i="5"/>
  <c r="J207" i="5"/>
  <c r="I207" i="5"/>
  <c r="J206" i="5"/>
  <c r="I206" i="5"/>
  <c r="J205" i="5"/>
  <c r="I205" i="5"/>
  <c r="J204" i="5"/>
  <c r="I204" i="5"/>
  <c r="J203" i="5"/>
  <c r="I203" i="5"/>
  <c r="J202" i="5"/>
  <c r="I202" i="5"/>
  <c r="J201" i="5"/>
  <c r="I201" i="5"/>
  <c r="J200" i="5"/>
  <c r="I200" i="5"/>
  <c r="J199" i="5"/>
  <c r="I199" i="5"/>
  <c r="J198" i="5"/>
  <c r="I198" i="5"/>
  <c r="J197" i="5"/>
  <c r="I197" i="5"/>
  <c r="J196" i="5"/>
  <c r="I196" i="5"/>
  <c r="J195" i="5"/>
  <c r="I195" i="5"/>
  <c r="J194" i="5"/>
  <c r="I194" i="5"/>
  <c r="J193" i="5"/>
  <c r="I193" i="5"/>
  <c r="J192" i="5"/>
  <c r="I192" i="5"/>
  <c r="J191" i="5"/>
  <c r="I191" i="5"/>
  <c r="J190" i="5"/>
  <c r="I190" i="5"/>
  <c r="J189" i="5"/>
  <c r="I189" i="5"/>
  <c r="J188" i="5"/>
  <c r="I188" i="5"/>
  <c r="J187" i="5"/>
  <c r="I187" i="5"/>
  <c r="J186" i="5"/>
  <c r="I186" i="5"/>
  <c r="J185" i="5"/>
  <c r="I185" i="5"/>
  <c r="J184" i="5"/>
  <c r="I184" i="5"/>
  <c r="J183" i="5"/>
  <c r="I183" i="5"/>
  <c r="J182" i="5"/>
  <c r="I182" i="5"/>
  <c r="J181" i="5"/>
  <c r="I181" i="5"/>
  <c r="J180" i="5"/>
  <c r="I180" i="5"/>
  <c r="J179" i="5"/>
  <c r="I179" i="5"/>
  <c r="J178" i="5"/>
  <c r="I178" i="5"/>
  <c r="J176" i="5"/>
  <c r="I176" i="5"/>
  <c r="J174" i="5"/>
  <c r="I174" i="5"/>
  <c r="J173" i="5"/>
  <c r="I173" i="5"/>
  <c r="J172" i="5"/>
  <c r="I172" i="5"/>
  <c r="I171" i="5"/>
  <c r="I170" i="5"/>
  <c r="I169" i="5"/>
  <c r="J163" i="5"/>
  <c r="I163" i="5"/>
  <c r="J162" i="5"/>
  <c r="I162" i="5"/>
  <c r="J161" i="5"/>
  <c r="I161" i="5"/>
  <c r="J160" i="5"/>
  <c r="I160" i="5"/>
  <c r="J159" i="5"/>
  <c r="I159" i="5"/>
  <c r="J158" i="5"/>
  <c r="I158" i="5"/>
  <c r="J157" i="5"/>
  <c r="I157" i="5"/>
  <c r="J156" i="5"/>
  <c r="I156" i="5"/>
  <c r="J155" i="5"/>
  <c r="I155" i="5"/>
  <c r="J154" i="5"/>
  <c r="I154" i="5"/>
  <c r="J153" i="5"/>
  <c r="I153" i="5"/>
  <c r="J152" i="5"/>
  <c r="I152" i="5"/>
  <c r="J150" i="5"/>
  <c r="J146" i="5"/>
  <c r="I146" i="5"/>
  <c r="J145" i="5"/>
  <c r="I145" i="5"/>
  <c r="J144" i="5"/>
  <c r="I144" i="5"/>
  <c r="J143" i="5"/>
  <c r="I143" i="5"/>
  <c r="J142" i="5"/>
  <c r="I142" i="5"/>
  <c r="J141" i="5"/>
  <c r="I141" i="5"/>
  <c r="J140" i="5"/>
  <c r="I140" i="5"/>
  <c r="J139" i="5"/>
  <c r="I139" i="5"/>
  <c r="J138" i="5"/>
  <c r="I138" i="5"/>
  <c r="J137" i="5"/>
  <c r="I137" i="5"/>
  <c r="J136" i="5"/>
  <c r="I136" i="5"/>
  <c r="J135" i="5"/>
  <c r="I135" i="5"/>
  <c r="J134" i="5"/>
  <c r="I134" i="5"/>
  <c r="J133" i="5"/>
  <c r="I133" i="5"/>
  <c r="J132" i="5"/>
  <c r="I132" i="5"/>
  <c r="J131" i="5"/>
  <c r="I131" i="5"/>
  <c r="J130" i="5"/>
  <c r="I130" i="5"/>
  <c r="J129" i="5"/>
  <c r="I129" i="5"/>
  <c r="J128" i="5"/>
  <c r="I128" i="5"/>
  <c r="J127" i="5"/>
  <c r="I127" i="5"/>
  <c r="J126" i="5"/>
  <c r="I126" i="5"/>
  <c r="J125" i="5"/>
  <c r="I125" i="5"/>
  <c r="J124" i="5"/>
  <c r="I124" i="5"/>
  <c r="J123" i="5"/>
  <c r="I123" i="5"/>
  <c r="J122" i="5"/>
  <c r="I122" i="5"/>
  <c r="J121" i="5"/>
  <c r="I121" i="5"/>
  <c r="J120" i="5"/>
  <c r="I120" i="5"/>
  <c r="J119" i="5"/>
  <c r="I119" i="5"/>
  <c r="J118" i="5"/>
  <c r="I118" i="5"/>
  <c r="J117" i="5"/>
  <c r="I117" i="5"/>
  <c r="J116" i="5"/>
  <c r="I116" i="5"/>
  <c r="J115" i="5"/>
  <c r="I115" i="5"/>
  <c r="J114" i="5"/>
  <c r="I114" i="5"/>
  <c r="J113" i="5"/>
  <c r="I113" i="5"/>
  <c r="J112" i="5"/>
  <c r="I112" i="5"/>
  <c r="J111" i="5"/>
  <c r="I111" i="5"/>
  <c r="J110" i="5"/>
  <c r="I110" i="5"/>
  <c r="J109" i="5"/>
  <c r="I109" i="5"/>
  <c r="J108" i="5"/>
  <c r="I108" i="5"/>
  <c r="J107" i="5"/>
  <c r="I107" i="5"/>
  <c r="J106" i="5"/>
  <c r="I106" i="5"/>
  <c r="J105" i="5"/>
  <c r="I105" i="5"/>
  <c r="J104" i="5"/>
  <c r="I104" i="5"/>
  <c r="J103" i="5"/>
  <c r="I103" i="5"/>
  <c r="J102" i="5"/>
  <c r="I102" i="5"/>
  <c r="J101" i="5"/>
  <c r="I101" i="5"/>
  <c r="J100" i="5"/>
  <c r="I100" i="5"/>
  <c r="J99" i="5"/>
  <c r="I99" i="5"/>
  <c r="J98" i="5"/>
  <c r="I98" i="5"/>
  <c r="I97" i="5"/>
  <c r="I96" i="5"/>
  <c r="J84" i="5"/>
  <c r="I84" i="5"/>
  <c r="J83" i="5"/>
  <c r="I83" i="5"/>
  <c r="J82" i="5"/>
  <c r="I82" i="5"/>
  <c r="J81" i="5"/>
  <c r="I81" i="5"/>
  <c r="J80" i="5"/>
  <c r="I80" i="5"/>
  <c r="J79" i="5"/>
  <c r="I79" i="5"/>
  <c r="J78" i="5"/>
  <c r="I78" i="5"/>
  <c r="J76" i="5"/>
  <c r="J75" i="5"/>
  <c r="I75" i="5"/>
  <c r="J74" i="5"/>
  <c r="I74" i="5"/>
  <c r="J73" i="5"/>
  <c r="I73" i="5"/>
  <c r="J72" i="5"/>
  <c r="I72" i="5"/>
  <c r="J71" i="5"/>
  <c r="I71" i="5"/>
  <c r="J70" i="5"/>
  <c r="I70" i="5"/>
  <c r="J69" i="5"/>
  <c r="I69" i="5"/>
  <c r="J68" i="5"/>
  <c r="I68" i="5"/>
  <c r="J67" i="5"/>
  <c r="I67" i="5"/>
  <c r="J66" i="5"/>
  <c r="I66" i="5"/>
  <c r="J65" i="5"/>
  <c r="I65" i="5"/>
  <c r="J64" i="5"/>
  <c r="I64" i="5"/>
  <c r="J63" i="5"/>
  <c r="I63" i="5"/>
  <c r="J62" i="5"/>
  <c r="I62" i="5"/>
  <c r="J61" i="5"/>
  <c r="I61" i="5"/>
  <c r="J60" i="5"/>
  <c r="I60" i="5"/>
  <c r="J59" i="5"/>
  <c r="I59" i="5"/>
  <c r="J58" i="5"/>
  <c r="I58" i="5"/>
  <c r="J57" i="5"/>
  <c r="I57" i="5"/>
  <c r="J56" i="5"/>
  <c r="I56" i="5"/>
  <c r="J55" i="5"/>
  <c r="I55" i="5"/>
  <c r="J54" i="5"/>
  <c r="I54" i="5"/>
  <c r="J53" i="5"/>
  <c r="I53" i="5"/>
  <c r="J52" i="5"/>
  <c r="I52" i="5"/>
  <c r="J51" i="5"/>
  <c r="I51" i="5"/>
  <c r="J50" i="5"/>
  <c r="I50" i="5"/>
  <c r="J49" i="5"/>
  <c r="I49" i="5"/>
  <c r="J48" i="5"/>
  <c r="I48" i="5"/>
  <c r="J47" i="5"/>
  <c r="I47" i="5"/>
  <c r="J46" i="5"/>
  <c r="I46" i="5"/>
  <c r="J45" i="5"/>
  <c r="I45" i="5"/>
  <c r="J44" i="5"/>
  <c r="I44" i="5"/>
  <c r="J43" i="5"/>
  <c r="I43" i="5"/>
  <c r="J42" i="5"/>
  <c r="I42" i="5"/>
  <c r="J41" i="5"/>
  <c r="I41" i="5"/>
  <c r="J40" i="5"/>
  <c r="I40" i="5"/>
  <c r="J39" i="5"/>
  <c r="I39" i="5"/>
  <c r="J38" i="5"/>
  <c r="I38" i="5"/>
  <c r="J37" i="5"/>
  <c r="J36" i="5"/>
  <c r="I36" i="5"/>
  <c r="J35" i="5"/>
  <c r="I35" i="5"/>
  <c r="J34" i="5"/>
  <c r="I34" i="5"/>
  <c r="J33" i="5"/>
  <c r="I33" i="5"/>
  <c r="J32" i="5"/>
  <c r="I32" i="5"/>
  <c r="J31" i="5"/>
  <c r="I31" i="5"/>
  <c r="J30" i="5"/>
  <c r="I30" i="5"/>
  <c r="J29" i="5"/>
  <c r="I29" i="5"/>
  <c r="J28" i="5"/>
  <c r="I28" i="5"/>
  <c r="J27" i="5"/>
  <c r="I27" i="5"/>
  <c r="J26" i="5"/>
  <c r="J25" i="5"/>
  <c r="I25" i="5"/>
  <c r="J24" i="5"/>
  <c r="I24" i="5"/>
  <c r="J23" i="5"/>
  <c r="I23" i="5"/>
  <c r="J21" i="5"/>
  <c r="I21" i="5"/>
  <c r="J20" i="5"/>
  <c r="I20" i="5"/>
  <c r="J19" i="5"/>
  <c r="I19" i="5"/>
  <c r="J18" i="5"/>
  <c r="I18" i="5"/>
  <c r="J16" i="5"/>
  <c r="I16" i="5"/>
  <c r="J15" i="5"/>
  <c r="I15" i="5"/>
  <c r="J14" i="5"/>
  <c r="I14" i="5"/>
  <c r="J13" i="5"/>
  <c r="I13" i="5"/>
  <c r="J12" i="5"/>
  <c r="I12" i="5"/>
  <c r="J11" i="5"/>
  <c r="I11" i="5"/>
  <c r="J10" i="5"/>
  <c r="I10" i="5"/>
  <c r="J9" i="5"/>
  <c r="I9" i="5"/>
  <c r="J8" i="5"/>
  <c r="I8" i="5"/>
  <c r="J7" i="5"/>
  <c r="I7" i="5"/>
  <c r="J6" i="5"/>
  <c r="I6" i="5"/>
  <c r="J5" i="5"/>
  <c r="I5" i="5"/>
  <c r="J4" i="5"/>
  <c r="I4" i="5"/>
  <c r="J3" i="5"/>
  <c r="I3" i="5"/>
  <c r="A3" i="5"/>
  <c r="A4" i="5" s="1"/>
  <c r="A5" i="5" s="1"/>
  <c r="A6" i="5" s="1"/>
  <c r="A7" i="5" s="1"/>
  <c r="A8" i="5" s="1"/>
  <c r="A9" i="5" s="1"/>
  <c r="A10" i="5" s="1"/>
  <c r="A11" i="5" s="1"/>
  <c r="J2" i="5"/>
  <c r="I2" i="5"/>
  <c r="A12" i="5" l="1"/>
  <c r="A13" i="5" s="1"/>
  <c r="M405" i="5"/>
  <c r="L405" i="5"/>
  <c r="L248" i="3"/>
  <c r="M208" i="3"/>
  <c r="L208" i="3"/>
  <c r="M144" i="3"/>
  <c r="L144" i="3"/>
  <c r="L113" i="3"/>
  <c r="M113" i="3"/>
  <c r="J147" i="4"/>
  <c r="J148" i="4"/>
  <c r="J149" i="4"/>
  <c r="J150" i="4"/>
  <c r="J151" i="4"/>
  <c r="I147" i="4"/>
  <c r="I148" i="4"/>
  <c r="I149" i="4"/>
  <c r="I150" i="4"/>
  <c r="I151" i="4"/>
  <c r="A147" i="4"/>
  <c r="A148" i="4" s="1"/>
  <c r="A149" i="4" s="1"/>
  <c r="A150" i="4" s="1"/>
  <c r="A151" i="4" s="1"/>
  <c r="A135" i="4"/>
  <c r="A136" i="4" s="1"/>
  <c r="A137" i="4" s="1"/>
  <c r="A138" i="4" s="1"/>
  <c r="A139" i="4" s="1"/>
  <c r="A140" i="4" s="1"/>
  <c r="I471" i="3"/>
  <c r="J471" i="3"/>
  <c r="I472" i="3"/>
  <c r="J472" i="3"/>
  <c r="I473" i="3"/>
  <c r="J473" i="3"/>
  <c r="I474" i="3"/>
  <c r="J474" i="3"/>
  <c r="I475" i="3"/>
  <c r="J475" i="3"/>
  <c r="I476" i="3"/>
  <c r="J476" i="3"/>
  <c r="J470" i="3"/>
  <c r="I470" i="3"/>
  <c r="J469" i="3"/>
  <c r="I469" i="3"/>
  <c r="J466" i="3"/>
  <c r="J467" i="3"/>
  <c r="J468" i="3"/>
  <c r="I466" i="3"/>
  <c r="I467" i="3"/>
  <c r="J137" i="4"/>
  <c r="I137" i="4"/>
  <c r="J463" i="3"/>
  <c r="J464" i="3"/>
  <c r="J465" i="3"/>
  <c r="J477" i="3"/>
  <c r="J478" i="3"/>
  <c r="J479" i="3"/>
  <c r="J480" i="3"/>
  <c r="J481" i="3"/>
  <c r="J482" i="3"/>
  <c r="I463" i="3"/>
  <c r="I464" i="3"/>
  <c r="I465" i="3"/>
  <c r="I468" i="3"/>
  <c r="I477" i="3"/>
  <c r="I478" i="3"/>
  <c r="I479" i="3"/>
  <c r="I480" i="3"/>
  <c r="I481" i="3"/>
  <c r="I482" i="3"/>
  <c r="J458" i="3"/>
  <c r="I458" i="3"/>
  <c r="J136" i="4"/>
  <c r="I136" i="4"/>
  <c r="J130" i="4"/>
  <c r="J131" i="4"/>
  <c r="J132" i="4"/>
  <c r="J133" i="4"/>
  <c r="J134" i="4"/>
  <c r="J135" i="4"/>
  <c r="J138" i="4"/>
  <c r="J139" i="4"/>
  <c r="J140" i="4"/>
  <c r="J141" i="4"/>
  <c r="J142" i="4"/>
  <c r="J143" i="4"/>
  <c r="J144" i="4"/>
  <c r="J145" i="4"/>
  <c r="J146" i="4"/>
  <c r="I130" i="4"/>
  <c r="I131" i="4"/>
  <c r="I132" i="4"/>
  <c r="I133" i="4"/>
  <c r="I134" i="4"/>
  <c r="I135" i="4"/>
  <c r="I138" i="4"/>
  <c r="I139" i="4"/>
  <c r="I140" i="4"/>
  <c r="I141" i="4"/>
  <c r="I142" i="4"/>
  <c r="I143" i="4"/>
  <c r="I144" i="4"/>
  <c r="I145" i="4"/>
  <c r="I146" i="4"/>
  <c r="I129" i="4"/>
  <c r="L151" i="4" s="1"/>
  <c r="J129" i="4"/>
  <c r="M151" i="4" s="1"/>
  <c r="J450" i="3"/>
  <c r="J451" i="3"/>
  <c r="J452" i="3"/>
  <c r="J453" i="3"/>
  <c r="J454" i="3"/>
  <c r="J455" i="3"/>
  <c r="J456" i="3"/>
  <c r="J457" i="3"/>
  <c r="M482" i="3" s="1"/>
  <c r="M483" i="3" s="1"/>
  <c r="J459" i="3"/>
  <c r="J460" i="3"/>
  <c r="J461" i="3"/>
  <c r="J462" i="3"/>
  <c r="I450" i="3"/>
  <c r="I451" i="3"/>
  <c r="I452" i="3"/>
  <c r="I453" i="3"/>
  <c r="I454" i="3"/>
  <c r="I455" i="3"/>
  <c r="I456" i="3"/>
  <c r="I457" i="3"/>
  <c r="L482" i="3" s="1"/>
  <c r="L483" i="3" s="1"/>
  <c r="I459" i="3"/>
  <c r="I460" i="3"/>
  <c r="I461" i="3"/>
  <c r="I462" i="3"/>
  <c r="I449" i="3"/>
  <c r="J449" i="3"/>
  <c r="I448" i="3"/>
  <c r="J448" i="3"/>
  <c r="I447" i="3"/>
  <c r="J447" i="3"/>
  <c r="I446" i="3"/>
  <c r="J446" i="3"/>
  <c r="I445" i="3"/>
  <c r="J445" i="3"/>
  <c r="I444" i="3"/>
  <c r="J444" i="3"/>
  <c r="I443" i="3"/>
  <c r="J443" i="3"/>
  <c r="I442" i="3"/>
  <c r="J442" i="3"/>
  <c r="I441" i="3"/>
  <c r="J441" i="3"/>
  <c r="I440" i="3"/>
  <c r="J440" i="3"/>
  <c r="I439" i="3"/>
  <c r="J439" i="3"/>
  <c r="I438" i="3"/>
  <c r="J438" i="3"/>
  <c r="I437" i="3"/>
  <c r="J437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13" i="3"/>
  <c r="J413" i="3"/>
  <c r="I412" i="3"/>
  <c r="J412" i="3"/>
  <c r="I411" i="3"/>
  <c r="J411" i="3"/>
  <c r="I410" i="3"/>
  <c r="J410" i="3"/>
  <c r="I409" i="3"/>
  <c r="J409" i="3"/>
  <c r="L406" i="5" l="1"/>
  <c r="A14" i="5"/>
  <c r="A15" i="5" s="1"/>
  <c r="A16" i="5" s="1"/>
  <c r="A17" i="5" s="1"/>
  <c r="A18" i="5" s="1"/>
  <c r="A19" i="5" s="1"/>
  <c r="A20" i="5" s="1"/>
  <c r="A21" i="5" s="1"/>
  <c r="M406" i="5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A22" i="5" l="1"/>
  <c r="A23" i="5" s="1"/>
  <c r="A24" i="5" s="1"/>
  <c r="A25" i="5" s="1"/>
  <c r="A26" i="5" s="1"/>
  <c r="A27" i="5" s="1"/>
  <c r="A28" i="5" s="1"/>
  <c r="J371" i="3"/>
  <c r="J372" i="3"/>
  <c r="J373" i="3"/>
  <c r="J374" i="3"/>
  <c r="J375" i="3"/>
  <c r="J376" i="3"/>
  <c r="J377" i="3"/>
  <c r="I371" i="3"/>
  <c r="I372" i="3"/>
  <c r="I373" i="3"/>
  <c r="I374" i="3"/>
  <c r="I375" i="3"/>
  <c r="I376" i="3"/>
  <c r="I377" i="3"/>
  <c r="J370" i="3"/>
  <c r="I370" i="3"/>
  <c r="J363" i="3"/>
  <c r="J364" i="3"/>
  <c r="J365" i="3"/>
  <c r="J366" i="3"/>
  <c r="J367" i="3"/>
  <c r="J368" i="3"/>
  <c r="J369" i="3"/>
  <c r="I363" i="3"/>
  <c r="I364" i="3"/>
  <c r="I365" i="3"/>
  <c r="I366" i="3"/>
  <c r="I367" i="3"/>
  <c r="I368" i="3"/>
  <c r="I369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J111" i="3"/>
  <c r="J112" i="3"/>
  <c r="J113" i="3"/>
  <c r="I111" i="3"/>
  <c r="I112" i="3"/>
  <c r="I113" i="3"/>
  <c r="A29" i="5" l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J110" i="3"/>
  <c r="I110" i="3"/>
  <c r="J28" i="4"/>
  <c r="I29" i="4"/>
  <c r="I28" i="4"/>
  <c r="J128" i="4"/>
  <c r="I128" i="4"/>
  <c r="J127" i="4"/>
  <c r="I127" i="4"/>
  <c r="J126" i="4"/>
  <c r="I126" i="4"/>
  <c r="J125" i="4"/>
  <c r="I125" i="4"/>
  <c r="J124" i="4"/>
  <c r="I124" i="4"/>
  <c r="J123" i="4"/>
  <c r="I123" i="4"/>
  <c r="J204" i="3"/>
  <c r="J205" i="3"/>
  <c r="I204" i="3"/>
  <c r="I205" i="3"/>
  <c r="I206" i="3"/>
  <c r="J122" i="4"/>
  <c r="I122" i="4"/>
  <c r="J121" i="4"/>
  <c r="I121" i="4"/>
  <c r="J120" i="4"/>
  <c r="I120" i="4"/>
  <c r="J119" i="4"/>
  <c r="I119" i="4"/>
  <c r="J203" i="3"/>
  <c r="I203" i="3"/>
  <c r="I118" i="4"/>
  <c r="J118" i="4"/>
  <c r="I114" i="4"/>
  <c r="I115" i="4"/>
  <c r="I116" i="4"/>
  <c r="I117" i="4"/>
  <c r="J117" i="4"/>
  <c r="J116" i="4"/>
  <c r="J115" i="4"/>
  <c r="J113" i="4"/>
  <c r="I113" i="4"/>
  <c r="J112" i="4"/>
  <c r="I112" i="4"/>
  <c r="J111" i="4"/>
  <c r="I111" i="4"/>
  <c r="J110" i="4"/>
  <c r="I110" i="4"/>
  <c r="J109" i="4"/>
  <c r="I109" i="4"/>
  <c r="J248" i="3"/>
  <c r="J201" i="3"/>
  <c r="I248" i="3"/>
  <c r="I201" i="3"/>
  <c r="J108" i="4"/>
  <c r="I108" i="4"/>
  <c r="J107" i="4"/>
  <c r="I107" i="4"/>
  <c r="J106" i="4"/>
  <c r="I106" i="4"/>
  <c r="J105" i="4"/>
  <c r="I105" i="4"/>
  <c r="J104" i="4"/>
  <c r="I104" i="4"/>
  <c r="I239" i="3"/>
  <c r="I240" i="3"/>
  <c r="I241" i="3"/>
  <c r="J239" i="3"/>
  <c r="J240" i="3"/>
  <c r="J241" i="3"/>
  <c r="J242" i="3"/>
  <c r="J238" i="3"/>
  <c r="I238" i="3"/>
  <c r="J237" i="3"/>
  <c r="I237" i="3"/>
  <c r="J114" i="4"/>
  <c r="J101" i="3"/>
  <c r="I101" i="3"/>
  <c r="I236" i="3"/>
  <c r="J236" i="3"/>
  <c r="J9" i="4"/>
  <c r="J10" i="4"/>
  <c r="J11" i="4"/>
  <c r="J12" i="4"/>
  <c r="J13" i="4"/>
  <c r="J14" i="4"/>
  <c r="J15" i="4"/>
  <c r="I9" i="4"/>
  <c r="I10" i="4"/>
  <c r="I11" i="4"/>
  <c r="I12" i="4"/>
  <c r="I13" i="4"/>
  <c r="I14" i="4"/>
  <c r="I15" i="4"/>
  <c r="J103" i="4"/>
  <c r="I103" i="4"/>
  <c r="J102" i="4"/>
  <c r="I102" i="4"/>
  <c r="J101" i="4"/>
  <c r="I101" i="4"/>
  <c r="J100" i="4"/>
  <c r="I100" i="4"/>
  <c r="J231" i="3"/>
  <c r="I231" i="3"/>
  <c r="J230" i="3"/>
  <c r="I230" i="3"/>
  <c r="J229" i="3"/>
  <c r="I229" i="3"/>
  <c r="J228" i="3"/>
  <c r="I228" i="3"/>
  <c r="J96" i="4"/>
  <c r="J97" i="4"/>
  <c r="J98" i="4"/>
  <c r="J99" i="4"/>
  <c r="I96" i="4"/>
  <c r="I97" i="4"/>
  <c r="I98" i="4"/>
  <c r="I99" i="4"/>
  <c r="J227" i="3"/>
  <c r="I227" i="3"/>
  <c r="J226" i="3"/>
  <c r="I226" i="3"/>
  <c r="J225" i="3"/>
  <c r="I225" i="3"/>
  <c r="J88" i="4"/>
  <c r="J89" i="4"/>
  <c r="J90" i="4"/>
  <c r="J91" i="4"/>
  <c r="J92" i="4"/>
  <c r="J93" i="4"/>
  <c r="J94" i="4"/>
  <c r="J95" i="4"/>
  <c r="I88" i="4"/>
  <c r="I89" i="4"/>
  <c r="I90" i="4"/>
  <c r="I91" i="4"/>
  <c r="I92" i="4"/>
  <c r="I93" i="4"/>
  <c r="I94" i="4"/>
  <c r="I95" i="4"/>
  <c r="J224" i="3"/>
  <c r="I224" i="3"/>
  <c r="J87" i="4"/>
  <c r="I87" i="4"/>
  <c r="J86" i="4"/>
  <c r="I86" i="4"/>
  <c r="J85" i="4"/>
  <c r="I85" i="4"/>
  <c r="J84" i="4"/>
  <c r="I84" i="4"/>
  <c r="J83" i="4"/>
  <c r="I83" i="4"/>
  <c r="J82" i="4"/>
  <c r="I82" i="4"/>
  <c r="J81" i="4"/>
  <c r="I81" i="4"/>
  <c r="J186" i="3"/>
  <c r="J187" i="3"/>
  <c r="I186" i="3"/>
  <c r="I187" i="3"/>
  <c r="J185" i="3"/>
  <c r="I185" i="3"/>
  <c r="J184" i="3"/>
  <c r="I184" i="3"/>
  <c r="J183" i="3"/>
  <c r="I183" i="3"/>
  <c r="J182" i="3"/>
  <c r="I182" i="3"/>
  <c r="J181" i="3"/>
  <c r="I181" i="3"/>
  <c r="J180" i="3"/>
  <c r="I180" i="3"/>
  <c r="J77" i="4"/>
  <c r="I77" i="4"/>
  <c r="J76" i="4"/>
  <c r="I76" i="4"/>
  <c r="J75" i="4"/>
  <c r="I75" i="4"/>
  <c r="J74" i="4"/>
  <c r="I74" i="4"/>
  <c r="J73" i="4"/>
  <c r="I73" i="4"/>
  <c r="J72" i="4"/>
  <c r="I72" i="4"/>
  <c r="J71" i="4"/>
  <c r="I71" i="4"/>
  <c r="J70" i="4"/>
  <c r="I70" i="4"/>
  <c r="I173" i="3"/>
  <c r="J173" i="3"/>
  <c r="I174" i="3"/>
  <c r="J174" i="3"/>
  <c r="J172" i="3"/>
  <c r="I172" i="3"/>
  <c r="J68" i="4"/>
  <c r="I68" i="4"/>
  <c r="J67" i="4"/>
  <c r="I67" i="4"/>
  <c r="J66" i="4"/>
  <c r="I66" i="4"/>
  <c r="J65" i="4"/>
  <c r="I65" i="4"/>
  <c r="J64" i="4"/>
  <c r="I64" i="4"/>
  <c r="J63" i="4"/>
  <c r="I63" i="4"/>
  <c r="J62" i="4"/>
  <c r="I62" i="4"/>
  <c r="J61" i="4"/>
  <c r="I61" i="4"/>
  <c r="J60" i="4"/>
  <c r="I60" i="4"/>
  <c r="J59" i="4"/>
  <c r="I59" i="4"/>
  <c r="J58" i="4"/>
  <c r="I58" i="4"/>
  <c r="J57" i="4"/>
  <c r="I57" i="4"/>
  <c r="J56" i="4"/>
  <c r="I56" i="4"/>
  <c r="I170" i="3"/>
  <c r="I171" i="3"/>
  <c r="J170" i="3"/>
  <c r="J171" i="3"/>
  <c r="J55" i="4"/>
  <c r="I55" i="4"/>
  <c r="J54" i="4"/>
  <c r="I54" i="4"/>
  <c r="J53" i="4"/>
  <c r="I53" i="4"/>
  <c r="J52" i="4"/>
  <c r="I52" i="4"/>
  <c r="J51" i="4"/>
  <c r="I51" i="4"/>
  <c r="J50" i="4"/>
  <c r="I50" i="4"/>
  <c r="J49" i="4"/>
  <c r="I49" i="4"/>
  <c r="J48" i="4"/>
  <c r="I48" i="4"/>
  <c r="J47" i="4"/>
  <c r="I47" i="4"/>
  <c r="J46" i="4"/>
  <c r="I46" i="4"/>
  <c r="J45" i="4"/>
  <c r="I45" i="4"/>
  <c r="J44" i="4"/>
  <c r="I44" i="4"/>
  <c r="J43" i="4"/>
  <c r="I43" i="4"/>
  <c r="J42" i="4"/>
  <c r="I42" i="4"/>
  <c r="J41" i="4"/>
  <c r="I41" i="4"/>
  <c r="J40" i="4"/>
  <c r="I40" i="4"/>
  <c r="J39" i="4"/>
  <c r="I39" i="4"/>
  <c r="J38" i="4"/>
  <c r="I38" i="4"/>
  <c r="I149" i="3"/>
  <c r="J149" i="3"/>
  <c r="I150" i="3"/>
  <c r="J150" i="3"/>
  <c r="I151" i="3"/>
  <c r="J151" i="3"/>
  <c r="I152" i="3"/>
  <c r="J152" i="3"/>
  <c r="I153" i="3"/>
  <c r="J153" i="3"/>
  <c r="I154" i="3"/>
  <c r="J154" i="3"/>
  <c r="I155" i="3"/>
  <c r="J155" i="3"/>
  <c r="J124" i="3"/>
  <c r="I124" i="3"/>
  <c r="L128" i="4" l="1"/>
  <c r="A45" i="5"/>
  <c r="M128" i="4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20" i="3"/>
  <c r="I121" i="3"/>
  <c r="I122" i="3"/>
  <c r="I123" i="3"/>
  <c r="J120" i="3"/>
  <c r="J121" i="3"/>
  <c r="J122" i="3"/>
  <c r="J123" i="3"/>
  <c r="J119" i="3"/>
  <c r="I119" i="3"/>
  <c r="J99" i="3"/>
  <c r="J102" i="3"/>
  <c r="J103" i="3"/>
  <c r="J104" i="3"/>
  <c r="J105" i="3"/>
  <c r="J106" i="3"/>
  <c r="J107" i="3"/>
  <c r="J114" i="3"/>
  <c r="J115" i="3"/>
  <c r="J116" i="3"/>
  <c r="J117" i="3"/>
  <c r="J118" i="3"/>
  <c r="I102" i="3"/>
  <c r="I103" i="3"/>
  <c r="I104" i="3"/>
  <c r="I105" i="3"/>
  <c r="I106" i="3"/>
  <c r="I107" i="3"/>
  <c r="I114" i="3"/>
  <c r="I115" i="3"/>
  <c r="I116" i="3"/>
  <c r="I117" i="3"/>
  <c r="I118" i="3"/>
  <c r="J2" i="4"/>
  <c r="I2" i="4"/>
  <c r="J3" i="3"/>
  <c r="J4" i="3"/>
  <c r="J5" i="3"/>
  <c r="J6" i="3"/>
  <c r="J7" i="3"/>
  <c r="J8" i="3"/>
  <c r="J9" i="3"/>
  <c r="J10" i="3"/>
  <c r="J11" i="3"/>
  <c r="J12" i="3"/>
  <c r="J2" i="3"/>
  <c r="I3" i="3"/>
  <c r="I4" i="3"/>
  <c r="I5" i="3"/>
  <c r="I6" i="3"/>
  <c r="I7" i="3"/>
  <c r="I8" i="3"/>
  <c r="I9" i="3"/>
  <c r="I10" i="3"/>
  <c r="I11" i="3"/>
  <c r="I12" i="3"/>
  <c r="I2" i="3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I3" i="4"/>
  <c r="I4" i="4"/>
  <c r="I5" i="4"/>
  <c r="I6" i="4"/>
  <c r="I7" i="4"/>
  <c r="I8" i="4"/>
  <c r="I16" i="4"/>
  <c r="I17" i="4"/>
  <c r="I19" i="4"/>
  <c r="I20" i="4"/>
  <c r="I21" i="4"/>
  <c r="I22" i="4"/>
  <c r="I23" i="4"/>
  <c r="I24" i="4"/>
  <c r="I25" i="4"/>
  <c r="I26" i="4"/>
  <c r="I27" i="4"/>
  <c r="I30" i="4"/>
  <c r="I31" i="4"/>
  <c r="I32" i="4"/>
  <c r="I33" i="4"/>
  <c r="I34" i="4"/>
  <c r="I35" i="4"/>
  <c r="I36" i="4"/>
  <c r="I37" i="4"/>
  <c r="I69" i="4"/>
  <c r="I78" i="4"/>
  <c r="L81" i="4" s="1"/>
  <c r="I79" i="4"/>
  <c r="I80" i="4"/>
  <c r="J3" i="4"/>
  <c r="J4" i="4"/>
  <c r="J5" i="4"/>
  <c r="J6" i="4"/>
  <c r="J7" i="4"/>
  <c r="J8" i="4"/>
  <c r="J16" i="4"/>
  <c r="J17" i="4"/>
  <c r="J18" i="4"/>
  <c r="J19" i="4"/>
  <c r="J20" i="4"/>
  <c r="J21" i="4"/>
  <c r="J22" i="4"/>
  <c r="J23" i="4"/>
  <c r="J24" i="4"/>
  <c r="J27" i="4"/>
  <c r="J30" i="4"/>
  <c r="J31" i="4"/>
  <c r="J32" i="4"/>
  <c r="J33" i="4"/>
  <c r="J34" i="4"/>
  <c r="J35" i="4"/>
  <c r="J36" i="4"/>
  <c r="J37" i="4"/>
  <c r="J69" i="4"/>
  <c r="J78" i="4"/>
  <c r="J79" i="4"/>
  <c r="M81" i="4" s="1"/>
  <c r="J80" i="4"/>
  <c r="A3" i="4"/>
  <c r="A4" i="4" s="1"/>
  <c r="A5" i="4" s="1"/>
  <c r="A6" i="4" s="1"/>
  <c r="A7" i="4" s="1"/>
  <c r="A8" i="4" s="1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148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5" i="3"/>
  <c r="I176" i="3"/>
  <c r="I177" i="3"/>
  <c r="I178" i="3"/>
  <c r="I179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32" i="3"/>
  <c r="I233" i="3"/>
  <c r="I234" i="3"/>
  <c r="I235" i="3"/>
  <c r="I242" i="3"/>
  <c r="I243" i="3"/>
  <c r="I244" i="3"/>
  <c r="I245" i="3"/>
  <c r="I246" i="3"/>
  <c r="I247" i="3"/>
  <c r="I202" i="3"/>
  <c r="I207" i="3"/>
  <c r="I20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148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5" i="3"/>
  <c r="J176" i="3"/>
  <c r="J177" i="3"/>
  <c r="J178" i="3"/>
  <c r="J179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M248" i="3" s="1"/>
  <c r="J223" i="3"/>
  <c r="J232" i="3"/>
  <c r="J233" i="3"/>
  <c r="J234" i="3"/>
  <c r="J235" i="3"/>
  <c r="J243" i="3"/>
  <c r="J244" i="3"/>
  <c r="J245" i="3"/>
  <c r="J246" i="3"/>
  <c r="J247" i="3"/>
  <c r="J202" i="3"/>
  <c r="J206" i="3"/>
  <c r="J207" i="3"/>
  <c r="J20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13" i="3"/>
  <c r="I13" i="3"/>
  <c r="L29" i="4" l="1"/>
  <c r="M29" i="4"/>
  <c r="A46" i="5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L31" i="4"/>
  <c r="M70" i="4"/>
  <c r="M31" i="4"/>
  <c r="L70" i="4"/>
  <c r="L179" i="3"/>
  <c r="M179" i="3"/>
  <c r="A23" i="3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I362" i="1"/>
  <c r="J362" i="1"/>
  <c r="I361" i="1"/>
  <c r="J361" i="1"/>
  <c r="I360" i="1"/>
  <c r="J360" i="1"/>
  <c r="I359" i="1"/>
  <c r="J359" i="1"/>
  <c r="I358" i="1"/>
  <c r="J358" i="1"/>
  <c r="I357" i="1"/>
  <c r="J357" i="1"/>
  <c r="I356" i="1"/>
  <c r="J356" i="1"/>
  <c r="I355" i="1"/>
  <c r="J355" i="1"/>
  <c r="I354" i="1"/>
  <c r="J354" i="1"/>
  <c r="I353" i="1"/>
  <c r="J353" i="1"/>
  <c r="I352" i="1"/>
  <c r="J352" i="1"/>
  <c r="I351" i="1"/>
  <c r="J351" i="1"/>
  <c r="I350" i="1"/>
  <c r="J350" i="1"/>
  <c r="I349" i="1"/>
  <c r="J349" i="1"/>
  <c r="I348" i="1"/>
  <c r="J348" i="1"/>
  <c r="I347" i="1"/>
  <c r="J347" i="1"/>
  <c r="I346" i="1"/>
  <c r="J346" i="1"/>
  <c r="I345" i="1"/>
  <c r="L362" i="1" s="1"/>
  <c r="J345" i="1"/>
  <c r="M362" i="1" s="1"/>
  <c r="I344" i="1"/>
  <c r="J344" i="1"/>
  <c r="I343" i="1"/>
  <c r="J343" i="1"/>
  <c r="I342" i="1"/>
  <c r="J342" i="1"/>
  <c r="I341" i="1"/>
  <c r="J341" i="1"/>
  <c r="I340" i="1"/>
  <c r="J340" i="1"/>
  <c r="I339" i="1"/>
  <c r="J339" i="1"/>
  <c r="I338" i="1"/>
  <c r="J338" i="1"/>
  <c r="I337" i="1"/>
  <c r="J337" i="1"/>
  <c r="I336" i="1"/>
  <c r="J336" i="1"/>
  <c r="I335" i="1"/>
  <c r="J335" i="1"/>
  <c r="I334" i="1"/>
  <c r="J334" i="1"/>
  <c r="I333" i="1"/>
  <c r="J333" i="1"/>
  <c r="J332" i="1"/>
  <c r="I332" i="1"/>
  <c r="I93" i="2"/>
  <c r="J93" i="2"/>
  <c r="I92" i="2"/>
  <c r="J92" i="2"/>
  <c r="J331" i="1"/>
  <c r="I331" i="1"/>
  <c r="J330" i="1"/>
  <c r="I330" i="1"/>
  <c r="I91" i="2"/>
  <c r="J91" i="2"/>
  <c r="J329" i="1"/>
  <c r="I329" i="1"/>
  <c r="J327" i="1"/>
  <c r="I327" i="1"/>
  <c r="I90" i="2"/>
  <c r="J90" i="2"/>
  <c r="I89" i="2"/>
  <c r="J89" i="2"/>
  <c r="I88" i="2"/>
  <c r="J88" i="2"/>
  <c r="I87" i="2"/>
  <c r="J87" i="2"/>
  <c r="I86" i="2"/>
  <c r="J86" i="2"/>
  <c r="J325" i="1"/>
  <c r="I85" i="2"/>
  <c r="J85" i="2"/>
  <c r="I84" i="2"/>
  <c r="J84" i="2"/>
  <c r="I83" i="2"/>
  <c r="J83" i="2"/>
  <c r="J324" i="1"/>
  <c r="I323" i="1"/>
  <c r="J323" i="1"/>
  <c r="I322" i="1"/>
  <c r="J322" i="1"/>
  <c r="I321" i="1"/>
  <c r="J321" i="1"/>
  <c r="I320" i="1"/>
  <c r="J320" i="1"/>
  <c r="I319" i="1"/>
  <c r="J319" i="1"/>
  <c r="I318" i="1"/>
  <c r="J318" i="1"/>
  <c r="I317" i="1"/>
  <c r="J317" i="1"/>
  <c r="I316" i="1"/>
  <c r="J316" i="1"/>
  <c r="J315" i="1"/>
  <c r="I314" i="1"/>
  <c r="J314" i="1"/>
  <c r="I313" i="1"/>
  <c r="J313" i="1"/>
  <c r="I312" i="1"/>
  <c r="J312" i="1"/>
  <c r="I311" i="1"/>
  <c r="J311" i="1"/>
  <c r="I310" i="1"/>
  <c r="J310" i="1"/>
  <c r="I309" i="1"/>
  <c r="J309" i="1"/>
  <c r="I308" i="1"/>
  <c r="J308" i="1"/>
  <c r="I307" i="1"/>
  <c r="J307" i="1"/>
  <c r="I306" i="1"/>
  <c r="J306" i="1"/>
  <c r="I305" i="1"/>
  <c r="J305" i="1"/>
  <c r="I82" i="2"/>
  <c r="J82" i="2"/>
  <c r="I81" i="2"/>
  <c r="J81" i="2"/>
  <c r="I304" i="1"/>
  <c r="J304" i="1"/>
  <c r="I303" i="1"/>
  <c r="J303" i="1"/>
  <c r="I302" i="1"/>
  <c r="J302" i="1"/>
  <c r="I301" i="1"/>
  <c r="J301" i="1"/>
  <c r="I300" i="1"/>
  <c r="J300" i="1"/>
  <c r="I299" i="1"/>
  <c r="J299" i="1"/>
  <c r="I298" i="1"/>
  <c r="J298" i="1"/>
  <c r="I297" i="1"/>
  <c r="J297" i="1"/>
  <c r="I296" i="1"/>
  <c r="J296" i="1"/>
  <c r="I295" i="1"/>
  <c r="J295" i="1"/>
  <c r="I294" i="1"/>
  <c r="J294" i="1"/>
  <c r="I293" i="1"/>
  <c r="J293" i="1"/>
  <c r="I292" i="1"/>
  <c r="J292" i="1"/>
  <c r="I291" i="1"/>
  <c r="J291" i="1"/>
  <c r="I290" i="1"/>
  <c r="J290" i="1"/>
  <c r="I289" i="1"/>
  <c r="J289" i="1"/>
  <c r="I288" i="1"/>
  <c r="J288" i="1"/>
  <c r="I287" i="1"/>
  <c r="J287" i="1"/>
  <c r="I286" i="1"/>
  <c r="J286" i="1"/>
  <c r="I285" i="1"/>
  <c r="J285" i="1"/>
  <c r="I284" i="1"/>
  <c r="J284" i="1"/>
  <c r="I283" i="1"/>
  <c r="J283" i="1"/>
  <c r="I282" i="1"/>
  <c r="J282" i="1"/>
  <c r="I281" i="1"/>
  <c r="J281" i="1"/>
  <c r="I280" i="1"/>
  <c r="J280" i="1"/>
  <c r="I279" i="1"/>
  <c r="J279" i="1"/>
  <c r="I278" i="1"/>
  <c r="J278" i="1"/>
  <c r="I277" i="1"/>
  <c r="J277" i="1"/>
  <c r="I276" i="1"/>
  <c r="J276" i="1"/>
  <c r="I275" i="1"/>
  <c r="J275" i="1"/>
  <c r="I274" i="1"/>
  <c r="J274" i="1"/>
  <c r="I273" i="1"/>
  <c r="J273" i="1"/>
  <c r="I272" i="1"/>
  <c r="J272" i="1"/>
  <c r="M152" i="4" l="1"/>
  <c r="L152" i="4"/>
  <c r="M93" i="2"/>
  <c r="L93" i="2"/>
  <c r="A65" i="5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28" i="4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101" i="3"/>
  <c r="A102" i="3" s="1"/>
  <c r="A103" i="3" s="1"/>
  <c r="A104" i="3" s="1"/>
  <c r="A105" i="3" s="1"/>
  <c r="A106" i="3" s="1"/>
  <c r="A107" i="3" s="1"/>
  <c r="A108" i="3" s="1"/>
  <c r="A109" i="3" s="1"/>
  <c r="I49" i="2"/>
  <c r="J49" i="2"/>
  <c r="I255" i="1"/>
  <c r="J255" i="1"/>
  <c r="I254" i="1"/>
  <c r="J254" i="1"/>
  <c r="I253" i="1"/>
  <c r="J253" i="1"/>
  <c r="I252" i="1"/>
  <c r="J252" i="1"/>
  <c r="I251" i="1"/>
  <c r="J251" i="1"/>
  <c r="I250" i="1"/>
  <c r="J250" i="1"/>
  <c r="I249" i="1"/>
  <c r="J249" i="1"/>
  <c r="I248" i="1"/>
  <c r="J248" i="1"/>
  <c r="I247" i="1"/>
  <c r="J247" i="1"/>
  <c r="I246" i="1"/>
  <c r="J246" i="1"/>
  <c r="I245" i="1"/>
  <c r="J245" i="1"/>
  <c r="I244" i="1"/>
  <c r="J244" i="1"/>
  <c r="I243" i="1"/>
  <c r="J243" i="1"/>
  <c r="I242" i="1"/>
  <c r="J242" i="1"/>
  <c r="I241" i="1"/>
  <c r="J241" i="1"/>
  <c r="I240" i="1"/>
  <c r="J240" i="1"/>
  <c r="I239" i="1"/>
  <c r="J239" i="1"/>
  <c r="I238" i="1"/>
  <c r="J238" i="1"/>
  <c r="I237" i="1"/>
  <c r="J237" i="1"/>
  <c r="I236" i="1"/>
  <c r="J236" i="1"/>
  <c r="I235" i="1"/>
  <c r="J235" i="1"/>
  <c r="I234" i="1"/>
  <c r="J234" i="1"/>
  <c r="I233" i="1"/>
  <c r="J233" i="1"/>
  <c r="I232" i="1"/>
  <c r="J232" i="1"/>
  <c r="I231" i="1"/>
  <c r="J231" i="1"/>
  <c r="I230" i="1"/>
  <c r="J230" i="1"/>
  <c r="I229" i="1"/>
  <c r="J229" i="1"/>
  <c r="I228" i="1"/>
  <c r="J228" i="1"/>
  <c r="I227" i="1"/>
  <c r="J227" i="1"/>
  <c r="I226" i="1"/>
  <c r="J226" i="1"/>
  <c r="I225" i="1"/>
  <c r="J225" i="1"/>
  <c r="I224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J209" i="1"/>
  <c r="I208" i="1"/>
  <c r="J208" i="1"/>
  <c r="I207" i="1"/>
  <c r="J207" i="1"/>
  <c r="I206" i="1"/>
  <c r="J206" i="1"/>
  <c r="J205" i="1"/>
  <c r="J204" i="1"/>
  <c r="J203" i="1"/>
  <c r="J80" i="2"/>
  <c r="I202" i="1"/>
  <c r="J202" i="1"/>
  <c r="J79" i="2"/>
  <c r="J78" i="2"/>
  <c r="J77" i="2"/>
  <c r="I76" i="2"/>
  <c r="J76" i="2"/>
  <c r="I75" i="2"/>
  <c r="J75" i="2"/>
  <c r="J74" i="2"/>
  <c r="I73" i="2"/>
  <c r="L80" i="2" s="1"/>
  <c r="J73" i="2"/>
  <c r="I201" i="1"/>
  <c r="J201" i="1"/>
  <c r="I200" i="1"/>
  <c r="J200" i="1"/>
  <c r="I199" i="1"/>
  <c r="J199" i="1"/>
  <c r="I198" i="1"/>
  <c r="J198" i="1"/>
  <c r="A90" i="5" l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10" i="3"/>
  <c r="A111" i="3" s="1"/>
  <c r="A112" i="3" s="1"/>
  <c r="A113" i="3" s="1"/>
  <c r="A114" i="3" s="1"/>
  <c r="A115" i="3" s="1"/>
  <c r="A116" i="3" s="1"/>
  <c r="A117" i="3" s="1"/>
  <c r="A87" i="4"/>
  <c r="A88" i="4" s="1"/>
  <c r="A89" i="4" s="1"/>
  <c r="A90" i="4" s="1"/>
  <c r="M80" i="2"/>
  <c r="I197" i="1"/>
  <c r="L344" i="1" s="1"/>
  <c r="J197" i="1"/>
  <c r="M344" i="1" s="1"/>
  <c r="I196" i="1"/>
  <c r="J196" i="1"/>
  <c r="I195" i="1"/>
  <c r="J195" i="1"/>
  <c r="I194" i="1"/>
  <c r="J194" i="1"/>
  <c r="I193" i="1"/>
  <c r="J193" i="1"/>
  <c r="I192" i="1"/>
  <c r="J192" i="1"/>
  <c r="I191" i="1"/>
  <c r="J191" i="1"/>
  <c r="I190" i="1"/>
  <c r="J190" i="1"/>
  <c r="I189" i="1"/>
  <c r="J189" i="1"/>
  <c r="I188" i="1"/>
  <c r="J188" i="1"/>
  <c r="I187" i="1"/>
  <c r="J187" i="1"/>
  <c r="I186" i="1"/>
  <c r="J186" i="1"/>
  <c r="I185" i="1"/>
  <c r="J185" i="1"/>
  <c r="I184" i="1"/>
  <c r="J184" i="1"/>
  <c r="I183" i="1"/>
  <c r="J183" i="1"/>
  <c r="I182" i="1"/>
  <c r="J182" i="1"/>
  <c r="I181" i="1"/>
  <c r="J181" i="1"/>
  <c r="I180" i="1"/>
  <c r="J180" i="1"/>
  <c r="I179" i="1"/>
  <c r="J179" i="1"/>
  <c r="I178" i="1"/>
  <c r="J178" i="1"/>
  <c r="I177" i="1"/>
  <c r="J177" i="1"/>
  <c r="I176" i="1"/>
  <c r="J176" i="1"/>
  <c r="I175" i="1"/>
  <c r="J175" i="1"/>
  <c r="I174" i="1"/>
  <c r="J174" i="1"/>
  <c r="I173" i="1"/>
  <c r="J173" i="1"/>
  <c r="I172" i="1"/>
  <c r="J172" i="1"/>
  <c r="I171" i="1"/>
  <c r="J171" i="1"/>
  <c r="I170" i="1"/>
  <c r="J170" i="1"/>
  <c r="I169" i="1"/>
  <c r="J169" i="1"/>
  <c r="I168" i="1"/>
  <c r="J168" i="1"/>
  <c r="I167" i="1"/>
  <c r="J167" i="1"/>
  <c r="I166" i="1"/>
  <c r="J166" i="1"/>
  <c r="I163" i="1"/>
  <c r="J163" i="1"/>
  <c r="I165" i="1"/>
  <c r="J165" i="1"/>
  <c r="I164" i="1"/>
  <c r="J164" i="1"/>
  <c r="I162" i="1"/>
  <c r="J162" i="1"/>
  <c r="I161" i="1"/>
  <c r="J161" i="1"/>
  <c r="I160" i="1"/>
  <c r="J160" i="1"/>
  <c r="I159" i="1"/>
  <c r="J159" i="1"/>
  <c r="I158" i="1"/>
  <c r="J158" i="1"/>
  <c r="I157" i="1"/>
  <c r="J157" i="1"/>
  <c r="I156" i="1"/>
  <c r="J156" i="1"/>
  <c r="I155" i="1"/>
  <c r="J155" i="1"/>
  <c r="I154" i="1"/>
  <c r="J154" i="1"/>
  <c r="I153" i="1"/>
  <c r="J153" i="1"/>
  <c r="I152" i="1"/>
  <c r="J152" i="1"/>
  <c r="I151" i="1"/>
  <c r="J151" i="1"/>
  <c r="I150" i="1"/>
  <c r="J150" i="1"/>
  <c r="I149" i="1"/>
  <c r="J149" i="1"/>
  <c r="I148" i="1"/>
  <c r="J148" i="1"/>
  <c r="I147" i="1"/>
  <c r="J147" i="1"/>
  <c r="I146" i="1"/>
  <c r="J146" i="1"/>
  <c r="I145" i="1"/>
  <c r="J145" i="1"/>
  <c r="I144" i="1"/>
  <c r="J144" i="1"/>
  <c r="I143" i="1"/>
  <c r="J143" i="1"/>
  <c r="I142" i="1"/>
  <c r="J142" i="1"/>
  <c r="I141" i="1"/>
  <c r="J141" i="1"/>
  <c r="I140" i="1"/>
  <c r="J140" i="1"/>
  <c r="I139" i="1"/>
  <c r="J139" i="1"/>
  <c r="I138" i="1"/>
  <c r="J138" i="1"/>
  <c r="I137" i="1"/>
  <c r="J137" i="1"/>
  <c r="I136" i="1"/>
  <c r="J136" i="1"/>
  <c r="J135" i="1"/>
  <c r="I135" i="1"/>
  <c r="I72" i="2"/>
  <c r="J72" i="2"/>
  <c r="I71" i="2"/>
  <c r="J71" i="2"/>
  <c r="I70" i="2"/>
  <c r="J70" i="2"/>
  <c r="I69" i="2"/>
  <c r="J69" i="2"/>
  <c r="I134" i="1"/>
  <c r="J134" i="1"/>
  <c r="I133" i="1"/>
  <c r="J133" i="1"/>
  <c r="I132" i="1"/>
  <c r="J132" i="1"/>
  <c r="I131" i="1"/>
  <c r="J131" i="1"/>
  <c r="I130" i="1"/>
  <c r="J130" i="1"/>
  <c r="I129" i="1"/>
  <c r="J129" i="1"/>
  <c r="I128" i="1"/>
  <c r="J128" i="1"/>
  <c r="I127" i="1"/>
  <c r="J127" i="1"/>
  <c r="I126" i="1"/>
  <c r="J126" i="1"/>
  <c r="J125" i="1"/>
  <c r="I125" i="1"/>
  <c r="J63" i="2"/>
  <c r="J64" i="2"/>
  <c r="J65" i="2"/>
  <c r="J66" i="2"/>
  <c r="J67" i="2"/>
  <c r="J68" i="2"/>
  <c r="I63" i="2"/>
  <c r="I64" i="2"/>
  <c r="I65" i="2"/>
  <c r="I66" i="2"/>
  <c r="I67" i="2"/>
  <c r="I68" i="2"/>
  <c r="J62" i="2"/>
  <c r="I62" i="2"/>
  <c r="J57" i="2"/>
  <c r="I56" i="2"/>
  <c r="J56" i="2"/>
  <c r="I55" i="2"/>
  <c r="J55" i="2"/>
  <c r="I54" i="2"/>
  <c r="J54" i="2"/>
  <c r="J120" i="1"/>
  <c r="J121" i="1"/>
  <c r="J122" i="1"/>
  <c r="J123" i="1"/>
  <c r="I120" i="1"/>
  <c r="I121" i="1"/>
  <c r="I122" i="1"/>
  <c r="I123" i="1"/>
  <c r="J119" i="1"/>
  <c r="I119" i="1"/>
  <c r="I53" i="2"/>
  <c r="L72" i="2" s="1"/>
  <c r="J53" i="2"/>
  <c r="M72" i="2" s="1"/>
  <c r="J118" i="1"/>
  <c r="I118" i="1"/>
  <c r="I117" i="1"/>
  <c r="J117" i="1"/>
  <c r="J52" i="2"/>
  <c r="I52" i="2"/>
  <c r="I51" i="2"/>
  <c r="L52" i="2" s="1"/>
  <c r="J51" i="2"/>
  <c r="M52" i="2" s="1"/>
  <c r="I116" i="1"/>
  <c r="J116" i="1"/>
  <c r="I115" i="1"/>
  <c r="J115" i="1"/>
  <c r="I50" i="2"/>
  <c r="J50" i="2"/>
  <c r="I48" i="2"/>
  <c r="L50" i="2" s="1"/>
  <c r="J48" i="2"/>
  <c r="M50" i="2" s="1"/>
  <c r="J114" i="1"/>
  <c r="I114" i="1"/>
  <c r="J113" i="1"/>
  <c r="I113" i="1"/>
  <c r="I112" i="1"/>
  <c r="J112" i="1"/>
  <c r="I111" i="1"/>
  <c r="J111" i="1"/>
  <c r="I110" i="1"/>
  <c r="J110" i="1"/>
  <c r="I109" i="1"/>
  <c r="J109" i="1"/>
  <c r="J47" i="2"/>
  <c r="I47" i="2"/>
  <c r="I108" i="1"/>
  <c r="J108" i="1"/>
  <c r="I107" i="1"/>
  <c r="J107" i="1"/>
  <c r="I106" i="1"/>
  <c r="J106" i="1"/>
  <c r="I105" i="1"/>
  <c r="J105" i="1"/>
  <c r="I104" i="1"/>
  <c r="J104" i="1"/>
  <c r="J102" i="1"/>
  <c r="J103" i="1"/>
  <c r="I102" i="1"/>
  <c r="I103" i="1"/>
  <c r="I46" i="2"/>
  <c r="J46" i="2"/>
  <c r="I101" i="1"/>
  <c r="J101" i="1"/>
  <c r="I45" i="2"/>
  <c r="J45" i="2"/>
  <c r="I44" i="2"/>
  <c r="L47" i="2" s="1"/>
  <c r="J44" i="2"/>
  <c r="M47" i="2" s="1"/>
  <c r="M118" i="1" l="1"/>
  <c r="L118" i="1"/>
  <c r="A149" i="5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L197" i="1"/>
  <c r="L115" i="1"/>
  <c r="M197" i="1"/>
  <c r="A118" i="3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91" i="4"/>
  <c r="A92" i="4" s="1"/>
  <c r="A93" i="4" s="1"/>
  <c r="M115" i="1"/>
  <c r="I43" i="2"/>
  <c r="J43" i="2"/>
  <c r="I42" i="2"/>
  <c r="J42" i="2"/>
  <c r="J41" i="2"/>
  <c r="I41" i="2"/>
  <c r="I40" i="2"/>
  <c r="J40" i="2"/>
  <c r="I39" i="2"/>
  <c r="J39" i="2"/>
  <c r="I95" i="1"/>
  <c r="J95" i="1"/>
  <c r="J86" i="1"/>
  <c r="J87" i="1"/>
  <c r="J88" i="1"/>
  <c r="J89" i="1"/>
  <c r="J90" i="1"/>
  <c r="J91" i="1"/>
  <c r="J92" i="1"/>
  <c r="J93" i="1"/>
  <c r="J94" i="1"/>
  <c r="J96" i="1"/>
  <c r="J97" i="1"/>
  <c r="J98" i="1"/>
  <c r="J99" i="1"/>
  <c r="J100" i="1"/>
  <c r="I86" i="1"/>
  <c r="I87" i="1"/>
  <c r="I88" i="1"/>
  <c r="I89" i="1"/>
  <c r="I90" i="1"/>
  <c r="I91" i="1"/>
  <c r="I92" i="1"/>
  <c r="I93" i="1"/>
  <c r="I94" i="1"/>
  <c r="I96" i="1"/>
  <c r="I97" i="1"/>
  <c r="I98" i="1"/>
  <c r="I99" i="1"/>
  <c r="I100" i="1"/>
  <c r="I85" i="1"/>
  <c r="J85" i="1"/>
  <c r="I84" i="1"/>
  <c r="J84" i="1"/>
  <c r="I83" i="1"/>
  <c r="J83" i="1"/>
  <c r="I82" i="1"/>
  <c r="J82" i="1"/>
  <c r="I81" i="1"/>
  <c r="J81" i="1"/>
  <c r="I80" i="1"/>
  <c r="J80" i="1"/>
  <c r="I79" i="1"/>
  <c r="J79" i="1"/>
  <c r="I78" i="1"/>
  <c r="J78" i="1"/>
  <c r="I77" i="1"/>
  <c r="J77" i="1"/>
  <c r="I76" i="1"/>
  <c r="J76" i="1"/>
  <c r="A221" i="5" l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94" i="4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79" i="3"/>
  <c r="L111" i="1"/>
  <c r="M111" i="1"/>
  <c r="J54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56" i="1"/>
  <c r="J56" i="1"/>
  <c r="I55" i="1"/>
  <c r="J55" i="1"/>
  <c r="M20" i="1"/>
  <c r="L20" i="1"/>
  <c r="I34" i="1"/>
  <c r="J34" i="1"/>
  <c r="I33" i="1"/>
  <c r="J33" i="1"/>
  <c r="M34" i="1" s="1"/>
  <c r="J53" i="1"/>
  <c r="I11" i="2"/>
  <c r="I12" i="2"/>
  <c r="I13" i="2"/>
  <c r="I14" i="2"/>
  <c r="I15" i="2"/>
  <c r="I16" i="2"/>
  <c r="I17" i="2"/>
  <c r="I18" i="2"/>
  <c r="I19" i="2"/>
  <c r="I20" i="2"/>
  <c r="I21" i="2"/>
  <c r="I22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J11" i="2"/>
  <c r="J12" i="2"/>
  <c r="J13" i="2"/>
  <c r="J14" i="2"/>
  <c r="J15" i="2"/>
  <c r="J16" i="2"/>
  <c r="J17" i="2"/>
  <c r="J18" i="2"/>
  <c r="J19" i="2"/>
  <c r="J20" i="2"/>
  <c r="J21" i="2"/>
  <c r="J22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I9" i="2"/>
  <c r="J44" i="1"/>
  <c r="J46" i="1"/>
  <c r="J48" i="1"/>
  <c r="J49" i="1"/>
  <c r="J50" i="1"/>
  <c r="J52" i="1"/>
  <c r="I44" i="1"/>
  <c r="I46" i="1"/>
  <c r="I43" i="1"/>
  <c r="J43" i="1"/>
  <c r="I42" i="1"/>
  <c r="J42" i="1"/>
  <c r="I41" i="1"/>
  <c r="J41" i="1"/>
  <c r="I40" i="1"/>
  <c r="J40" i="1"/>
  <c r="I39" i="1"/>
  <c r="J39" i="1"/>
  <c r="I38" i="1"/>
  <c r="J38" i="1"/>
  <c r="I37" i="1"/>
  <c r="J37" i="1"/>
  <c r="I36" i="1"/>
  <c r="J36" i="1"/>
  <c r="I35" i="1"/>
  <c r="J35" i="1"/>
  <c r="J22" i="1"/>
  <c r="J23" i="1"/>
  <c r="J24" i="1"/>
  <c r="J25" i="1"/>
  <c r="J26" i="1"/>
  <c r="J27" i="1"/>
  <c r="J28" i="1"/>
  <c r="J29" i="1"/>
  <c r="J30" i="1"/>
  <c r="J31" i="1"/>
  <c r="J32" i="1"/>
  <c r="J21" i="1"/>
  <c r="I22" i="1"/>
  <c r="I23" i="1"/>
  <c r="I24" i="1"/>
  <c r="I25" i="1"/>
  <c r="I26" i="1"/>
  <c r="I27" i="1"/>
  <c r="I28" i="1"/>
  <c r="I29" i="1"/>
  <c r="I30" i="1"/>
  <c r="I31" i="1"/>
  <c r="I32" i="1"/>
  <c r="I21" i="1"/>
  <c r="M7" i="2"/>
  <c r="L7" i="2"/>
  <c r="M7" i="1"/>
  <c r="L34" i="1" l="1"/>
  <c r="A110" i="4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41" i="4" s="1"/>
  <c r="A142" i="4" s="1"/>
  <c r="A143" i="4" s="1"/>
  <c r="A144" i="4" s="1"/>
  <c r="A145" i="4" s="1"/>
  <c r="A146" i="4" s="1"/>
  <c r="A180" i="3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L54" i="1"/>
  <c r="M22" i="2"/>
  <c r="L22" i="2"/>
  <c r="L72" i="1"/>
  <c r="M43" i="2"/>
  <c r="L43" i="2"/>
  <c r="M97" i="1"/>
  <c r="L97" i="1"/>
  <c r="M54" i="1"/>
  <c r="M72" i="1"/>
  <c r="M12" i="2"/>
  <c r="L12" i="2"/>
  <c r="L32" i="1"/>
  <c r="M32" i="1"/>
  <c r="L7" i="1"/>
  <c r="A3" i="2"/>
  <c r="A4" i="2" s="1"/>
  <c r="A5" i="2" s="1"/>
  <c r="A6" i="2" s="1"/>
  <c r="A7" i="2" s="1"/>
  <c r="A8" i="2" s="1"/>
  <c r="A9" i="2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L94" i="2" l="1"/>
  <c r="M94" i="2"/>
  <c r="L363" i="1"/>
  <c r="M363" i="1"/>
  <c r="A191" i="3"/>
  <c r="A192" i="3" s="1"/>
  <c r="A193" i="3" s="1"/>
  <c r="A194" i="3" s="1"/>
  <c r="A195" i="3" s="1"/>
  <c r="A196" i="3" s="1"/>
  <c r="A197" i="3" s="1"/>
  <c r="A198" i="3" s="1"/>
  <c r="A199" i="3" s="1"/>
  <c r="A200" i="3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51" i="1" l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201" i="3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49" i="2"/>
  <c r="A50" i="2" s="1"/>
  <c r="A51" i="2" s="1"/>
  <c r="A52" i="2" s="1"/>
  <c r="A53" i="2" l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219" i="3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95" i="1"/>
  <c r="A96" i="1" s="1"/>
  <c r="A97" i="1" s="1"/>
  <c r="A98" i="1" s="1"/>
  <c r="A231" i="3" l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99" i="1"/>
  <c r="A100" i="1" s="1"/>
  <c r="A245" i="5" l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101" i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265" i="5" l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l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58" i="3" l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15" i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71" i="3" l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256" i="1"/>
  <c r="A257" i="1" s="1"/>
  <c r="A258" i="1" s="1"/>
  <c r="A259" i="1" s="1"/>
  <c r="A260" i="1" l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46" i="3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</calcChain>
</file>

<file path=xl/sharedStrings.xml><?xml version="1.0" encoding="utf-8"?>
<sst xmlns="http://schemas.openxmlformats.org/spreadsheetml/2006/main" count="7806" uniqueCount="2321">
  <si>
    <t>Ульяновск</t>
  </si>
  <si>
    <t>ТАКР</t>
  </si>
  <si>
    <t>проект</t>
  </si>
  <si>
    <t>Классификация</t>
  </si>
  <si>
    <t>Название</t>
  </si>
  <si>
    <t>заложен</t>
  </si>
  <si>
    <t>в строю</t>
  </si>
  <si>
    <t>списан</t>
  </si>
  <si>
    <t>служил лет</t>
  </si>
  <si>
    <t>Примечание</t>
  </si>
  <si>
    <t>порезан</t>
  </si>
  <si>
    <t>1143.7</t>
  </si>
  <si>
    <t>1143.5</t>
  </si>
  <si>
    <t>1143.4</t>
  </si>
  <si>
    <t>1143.2</t>
  </si>
  <si>
    <t>Минск</t>
  </si>
  <si>
    <t>Киев</t>
  </si>
  <si>
    <t>Адмирал флота Советского Союза Кузнецов</t>
  </si>
  <si>
    <t>сегодня</t>
  </si>
  <si>
    <t>служит</t>
  </si>
  <si>
    <t>Адмирал Ушаков (Киров)</t>
  </si>
  <si>
    <t>Адмирал флота Советского Союза Горшков (Баку)</t>
  </si>
  <si>
    <t>Варяг (Рига, Леонид Брежнев)</t>
  </si>
  <si>
    <t>Новороссийск (Харьков)</t>
  </si>
  <si>
    <t>ТАРКР</t>
  </si>
  <si>
    <t>Адмирал Лазарев (Фрунзе)</t>
  </si>
  <si>
    <t>1144.1</t>
  </si>
  <si>
    <t>отстой 2 категории</t>
  </si>
  <si>
    <t>Средняя служба</t>
  </si>
  <si>
    <t>перестроен, продан</t>
  </si>
  <si>
    <t>Адмирал Нахимов (Калинин)</t>
  </si>
  <si>
    <t>1144.2 М</t>
  </si>
  <si>
    <t>Петр Великий (Юрий Андропов)</t>
  </si>
  <si>
    <t>1144.3</t>
  </si>
  <si>
    <t>Украина (Галичина, Адмирал флота Лобов)</t>
  </si>
  <si>
    <t>РКР</t>
  </si>
  <si>
    <t>у Украины недостроен</t>
  </si>
  <si>
    <t>Грозный</t>
  </si>
  <si>
    <t>Адамирал Головко (Доблестный)</t>
  </si>
  <si>
    <t>Варяг (Сообразительный)</t>
  </si>
  <si>
    <t>Адмирал Фокин (Владивосток, Стерегущий)</t>
  </si>
  <si>
    <t>Адмирал Зозуля</t>
  </si>
  <si>
    <t>Вице-адмирал Дрозд</t>
  </si>
  <si>
    <t>Влавдивосток</t>
  </si>
  <si>
    <t>Севастополь</t>
  </si>
  <si>
    <t>Москва (Слава)</t>
  </si>
  <si>
    <t>Маршал Устинов (Адмирал флота Лобов)</t>
  </si>
  <si>
    <t>Варяг (Червона Украина)</t>
  </si>
  <si>
    <t>Спущен</t>
  </si>
  <si>
    <t>возраст</t>
  </si>
  <si>
    <t>порезан на стапеле</t>
  </si>
  <si>
    <t>спущен</t>
  </si>
  <si>
    <t>Средний возраст</t>
  </si>
  <si>
    <t>Свердлов</t>
  </si>
  <si>
    <t>Дзержинский</t>
  </si>
  <si>
    <t>Жданов</t>
  </si>
  <si>
    <t>Октябрьская революция</t>
  </si>
  <si>
    <t>Александр Невский</t>
  </si>
  <si>
    <t>Дмитрий Пожарский</t>
  </si>
  <si>
    <t>Адмирал Ушаков</t>
  </si>
  <si>
    <t>Адмирал Лазарев</t>
  </si>
  <si>
    <t>Адмирал Сенявин</t>
  </si>
  <si>
    <t>Мурманск</t>
  </si>
  <si>
    <t>Александр Суворов</t>
  </si>
  <si>
    <t>Михаил Кутузов</t>
  </si>
  <si>
    <t>КРЛ</t>
  </si>
  <si>
    <t>КРУ</t>
  </si>
  <si>
    <t>68 Б</t>
  </si>
  <si>
    <t>70 Э</t>
  </si>
  <si>
    <t>68 У1</t>
  </si>
  <si>
    <t>68 У2</t>
  </si>
  <si>
    <t>68 А</t>
  </si>
  <si>
    <t>Современный</t>
  </si>
  <si>
    <t>Осмотрительный</t>
  </si>
  <si>
    <t>Безупречный</t>
  </si>
  <si>
    <t>Боевой</t>
  </si>
  <si>
    <t>Стойкий</t>
  </si>
  <si>
    <t>Отчаяный</t>
  </si>
  <si>
    <t>Отличный</t>
  </si>
  <si>
    <t>Окрыленный</t>
  </si>
  <si>
    <t>Расторопный</t>
  </si>
  <si>
    <t>Беспокойный</t>
  </si>
  <si>
    <t>Внушительный</t>
  </si>
  <si>
    <t>передан КНР</t>
  </si>
  <si>
    <t>Буйный</t>
  </si>
  <si>
    <t>ЭМ 1 ранга</t>
  </si>
  <si>
    <t>Гремящий (Ведущий)</t>
  </si>
  <si>
    <t>Безбоязненный</t>
  </si>
  <si>
    <t>Бурный</t>
  </si>
  <si>
    <t>Настойчивый</t>
  </si>
  <si>
    <t>разрезан на стапелях</t>
  </si>
  <si>
    <t>разрезан после спуска</t>
  </si>
  <si>
    <t>956 А</t>
  </si>
  <si>
    <t>Москва</t>
  </si>
  <si>
    <t>ПКР</t>
  </si>
  <si>
    <t>Ленинград</t>
  </si>
  <si>
    <t>продан в Индию</t>
  </si>
  <si>
    <t>продан в Китай</t>
  </si>
  <si>
    <t>утоплен в Лиепае</t>
  </si>
  <si>
    <t>Адмирал Чабаненко</t>
  </si>
  <si>
    <t>Адмирал Ушаков (Бесстрашный)</t>
  </si>
  <si>
    <t>Кронштадт</t>
  </si>
  <si>
    <t>БПК 1 ранга</t>
  </si>
  <si>
    <t>1134 А</t>
  </si>
  <si>
    <t>Адмирал Нахимов</t>
  </si>
  <si>
    <t>Адмирал Макаров</t>
  </si>
  <si>
    <t>Адмирал Октябрьский</t>
  </si>
  <si>
    <t>Адмирал Исаченков</t>
  </si>
  <si>
    <t>Маршал Тимошенко</t>
  </si>
  <si>
    <t>Адмирал Юмашев</t>
  </si>
  <si>
    <t>Николаев</t>
  </si>
  <si>
    <t>Очаков</t>
  </si>
  <si>
    <t>Азов</t>
  </si>
  <si>
    <t>Петропавловск</t>
  </si>
  <si>
    <t>Ташкент</t>
  </si>
  <si>
    <t>Владивосток (Таллин)</t>
  </si>
  <si>
    <t>Адмирал Захаров</t>
  </si>
  <si>
    <t>Удалой</t>
  </si>
  <si>
    <t>Маршал Василевский</t>
  </si>
  <si>
    <t>1134 Б</t>
  </si>
  <si>
    <t>Хабаровск (Маршал Ворошилов)</t>
  </si>
  <si>
    <t>Керчь</t>
  </si>
  <si>
    <t>Адмирал Спиридонов</t>
  </si>
  <si>
    <t>Маршал Шапошников</t>
  </si>
  <si>
    <t xml:space="preserve">Североморск Симферополь, Маршал Буденный) </t>
  </si>
  <si>
    <t>Адмирал Виноградов</t>
  </si>
  <si>
    <t>Адмирал Харламов</t>
  </si>
  <si>
    <t>Адмирал Пантелеев</t>
  </si>
  <si>
    <t>вице-адмирал Кулаков</t>
  </si>
  <si>
    <t>Адмирал Трибуц</t>
  </si>
  <si>
    <t>Адмирал Левченко (Хабаровск)</t>
  </si>
  <si>
    <t>Адмирал Кучеров</t>
  </si>
  <si>
    <t>Адмирал Исаков</t>
  </si>
  <si>
    <t>Иван Рогов</t>
  </si>
  <si>
    <t>БДК 1 ранга</t>
  </si>
  <si>
    <t>Александр Николаев</t>
  </si>
  <si>
    <t>резерв 2 категории</t>
  </si>
  <si>
    <t>Митрофан Москаленко</t>
  </si>
  <si>
    <t>Иван Грен</t>
  </si>
  <si>
    <t>1171.1</t>
  </si>
  <si>
    <t>в постройке</t>
  </si>
  <si>
    <t>Петр Моргунов</t>
  </si>
  <si>
    <t>Воронежский комсомолец, БДК-10</t>
  </si>
  <si>
    <t>Крымский комсомолец БДК-6</t>
  </si>
  <si>
    <t>Томский комсомолец, БДК-13</t>
  </si>
  <si>
    <t>Комсомолец Карелии, БДК-62</t>
  </si>
  <si>
    <t>1171.м1</t>
  </si>
  <si>
    <t>Сергей Лазо, БДК-66</t>
  </si>
  <si>
    <t>50 лет шевства ВЛКСМ, БДК-77</t>
  </si>
  <si>
    <t>Донецкий шахтер</t>
  </si>
  <si>
    <t>1171.м3</t>
  </si>
  <si>
    <t>Красная Пресня, БДК-100</t>
  </si>
  <si>
    <t>Илья Азаров, БДК-104, Горливка</t>
  </si>
  <si>
    <t>передан Украине</t>
  </si>
  <si>
    <t>Александр Торцев</t>
  </si>
  <si>
    <t>Петр Ильичев</t>
  </si>
  <si>
    <t>Орск, БДК-69</t>
  </si>
  <si>
    <t>Николай Вилков</t>
  </si>
  <si>
    <t>Николай Фильченков</t>
  </si>
  <si>
    <t>БДК-47</t>
  </si>
  <si>
    <t>БДК-48</t>
  </si>
  <si>
    <t>БДК-63</t>
  </si>
  <si>
    <t>БДК-90</t>
  </si>
  <si>
    <t>БДК-181</t>
  </si>
  <si>
    <t>БДК-197</t>
  </si>
  <si>
    <t>Котлас, БДК-183</t>
  </si>
  <si>
    <t>БДК-200</t>
  </si>
  <si>
    <t>БДК-14</t>
  </si>
  <si>
    <t>БДК-105</t>
  </si>
  <si>
    <t>БДК-32</t>
  </si>
  <si>
    <t>775.м2</t>
  </si>
  <si>
    <t>Оленегорский горняк, БДК-91</t>
  </si>
  <si>
    <t>Кондапога, БДК-181</t>
  </si>
  <si>
    <t>Александр Отраковский, БДК-55</t>
  </si>
  <si>
    <t>Ослябя, БДК-101</t>
  </si>
  <si>
    <t>Адмирал Невельской, БДК-98</t>
  </si>
  <si>
    <t>Минск, БДК-43</t>
  </si>
  <si>
    <t>Калининград, БДК-58</t>
  </si>
  <si>
    <t>Константин Ольшанский, БДК-56</t>
  </si>
  <si>
    <t>Александр Шабалин БДК-60</t>
  </si>
  <si>
    <t>Цезарь Куннников, БДК-64</t>
  </si>
  <si>
    <t>Новочеркасск, БДК-46</t>
  </si>
  <si>
    <t>Ямал, БДК-67</t>
  </si>
  <si>
    <t>Азов, БДК-54</t>
  </si>
  <si>
    <t>775.м3</t>
  </si>
  <si>
    <t>Пересвет, БДК-11</t>
  </si>
  <si>
    <t>Королев, БДК-61</t>
  </si>
  <si>
    <t>БАРЗК 1 ранга</t>
  </si>
  <si>
    <t>Урал</t>
  </si>
  <si>
    <t>БРЗК 1 ранга</t>
  </si>
  <si>
    <t>Прибалтика, ССВ-80</t>
  </si>
  <si>
    <t>Азия, ССВ-493</t>
  </si>
  <si>
    <t>Лира, ССВ-16</t>
  </si>
  <si>
    <t>Беломорье, ССВ-571</t>
  </si>
  <si>
    <t>Забайкалье, ССВ-464</t>
  </si>
  <si>
    <t>Приморье, ССВ-465</t>
  </si>
  <si>
    <t>Крым, ССВ-590</t>
  </si>
  <si>
    <t>Кавказ, ССВ-591</t>
  </si>
  <si>
    <t>394б</t>
  </si>
  <si>
    <t>Запорожье, ССВ-501</t>
  </si>
  <si>
    <t>КИК</t>
  </si>
  <si>
    <t>Маршал Неделин</t>
  </si>
  <si>
    <t>Маршал Крылов</t>
  </si>
  <si>
    <t>1914.1</t>
  </si>
  <si>
    <t>Чажма</t>
  </si>
  <si>
    <t>Чумикан</t>
  </si>
  <si>
    <t>Академик Крылов</t>
  </si>
  <si>
    <t>Леонил Соболев</t>
  </si>
  <si>
    <t>Иван Крузенштерн</t>
  </si>
  <si>
    <t>Леонид Демин</t>
  </si>
  <si>
    <t>Михаил Крупский</t>
  </si>
  <si>
    <t>ОИС</t>
  </si>
  <si>
    <t>Адмирал Владимирский</t>
  </si>
  <si>
    <t>852.2</t>
  </si>
  <si>
    <t>Байкал</t>
  </si>
  <si>
    <t>Балхаш</t>
  </si>
  <si>
    <t>Полюс</t>
  </si>
  <si>
    <t>Березина</t>
  </si>
  <si>
    <t>ККС</t>
  </si>
  <si>
    <t>Борис Чиликин</t>
  </si>
  <si>
    <t>Владимир Калечицкий</t>
  </si>
  <si>
    <t>Генрих Гасанов</t>
  </si>
  <si>
    <t>БМТ</t>
  </si>
  <si>
    <t>1559В</t>
  </si>
  <si>
    <t>Днестр, Сергей Осипов</t>
  </si>
  <si>
    <t>Иван Бубнов</t>
  </si>
  <si>
    <t>Хасан</t>
  </si>
  <si>
    <t>УК</t>
  </si>
  <si>
    <t>разрезан</t>
  </si>
  <si>
    <t>Перекоп</t>
  </si>
  <si>
    <t>Смольный</t>
  </si>
  <si>
    <t>Бородино</t>
  </si>
  <si>
    <t>Гангут</t>
  </si>
  <si>
    <t>18186у</t>
  </si>
  <si>
    <t>1886у</t>
  </si>
  <si>
    <t>ПБ-82</t>
  </si>
  <si>
    <t>ПБ-32</t>
  </si>
  <si>
    <t>Волга</t>
  </si>
  <si>
    <t>Иван Вахромеев</t>
  </si>
  <si>
    <t>Иван Колышкин</t>
  </si>
  <si>
    <t>Тобол, ПБ-20</t>
  </si>
  <si>
    <t>Иван Кучеренко, ПБ-6</t>
  </si>
  <si>
    <t>ПБ</t>
  </si>
  <si>
    <t>ТРПКСН</t>
  </si>
  <si>
    <t>ТК-202</t>
  </si>
  <si>
    <t>Симбирск, ТК-202</t>
  </si>
  <si>
    <t>ТК-13</t>
  </si>
  <si>
    <t>Архангельск, ТК-17</t>
  </si>
  <si>
    <t>Северсталь, ТК-20</t>
  </si>
  <si>
    <t>ТК-210</t>
  </si>
  <si>
    <t>941 УМ</t>
  </si>
  <si>
    <t>разделан спец США</t>
  </si>
  <si>
    <t>разобран</t>
  </si>
  <si>
    <t>Дмитрий Донской, ТК-208</t>
  </si>
  <si>
    <t>РПКСН</t>
  </si>
  <si>
    <t>Юрий Долгорукий, К-535</t>
  </si>
  <si>
    <t>Александр Невский, К-550</t>
  </si>
  <si>
    <t>Владимир Мономах, К-551</t>
  </si>
  <si>
    <t>Князь Владимир</t>
  </si>
  <si>
    <t>955 А</t>
  </si>
  <si>
    <t>Князь Олег</t>
  </si>
  <si>
    <t>Генералисимус Суворов</t>
  </si>
  <si>
    <t>Император Александр III</t>
  </si>
  <si>
    <t>Князь Пожарский</t>
  </si>
  <si>
    <t>Верхотурье К-51</t>
  </si>
  <si>
    <t>Екатеринбург, К-84</t>
  </si>
  <si>
    <t>Подмосковье, К-64, БС-64</t>
  </si>
  <si>
    <t>Тула, К-114</t>
  </si>
  <si>
    <t>Брянск, К-117</t>
  </si>
  <si>
    <t>Карелия, К-18</t>
  </si>
  <si>
    <t>Новомосковск, К-407</t>
  </si>
  <si>
    <t>667 БДРМ</t>
  </si>
  <si>
    <t>К-424</t>
  </si>
  <si>
    <t>К-441</t>
  </si>
  <si>
    <t>К-449</t>
  </si>
  <si>
    <t>667БДР</t>
  </si>
  <si>
    <t>Зеленоград, К-506</t>
  </si>
  <si>
    <t>К-455</t>
  </si>
  <si>
    <t>К-490</t>
  </si>
  <si>
    <t>К-487</t>
  </si>
  <si>
    <t>Борисоглебск, К-496</t>
  </si>
  <si>
    <t>Петропавлоск-Камчатский</t>
  </si>
  <si>
    <t>К-180</t>
  </si>
  <si>
    <t>утилизирована</t>
  </si>
  <si>
    <t>в заводе на утилизации</t>
  </si>
  <si>
    <t>Оренбург, К-129, КС-129</t>
  </si>
  <si>
    <t>Святой Георгий Победоносец, К-433</t>
  </si>
  <si>
    <t>Подольск, К-423</t>
  </si>
  <si>
    <t>Рязань, к-44</t>
  </si>
  <si>
    <t>667 БДР</t>
  </si>
  <si>
    <t>носитель малых ПЛ</t>
  </si>
  <si>
    <t>в ремонте</t>
  </si>
  <si>
    <t>на отстое в заводе</t>
  </si>
  <si>
    <t>60 лет великого Октбяря, К-182</t>
  </si>
  <si>
    <t>667 БД</t>
  </si>
  <si>
    <t>К-92</t>
  </si>
  <si>
    <t>К-193</t>
  </si>
  <si>
    <t>К-421</t>
  </si>
  <si>
    <t>К-279</t>
  </si>
  <si>
    <t>Кисловодск, К-447</t>
  </si>
  <si>
    <t>К-450</t>
  </si>
  <si>
    <t>К-385</t>
  </si>
  <si>
    <t>К-457</t>
  </si>
  <si>
    <t>К-465</t>
  </si>
  <si>
    <t>К-460</t>
  </si>
  <si>
    <t>К-472</t>
  </si>
  <si>
    <t>К-475</t>
  </si>
  <si>
    <t>К-171</t>
  </si>
  <si>
    <t>К-366</t>
  </si>
  <si>
    <t>К-417</t>
  </si>
  <si>
    <t>К-477</t>
  </si>
  <si>
    <t>К-497</t>
  </si>
  <si>
    <t>К-500</t>
  </si>
  <si>
    <t>К-523</t>
  </si>
  <si>
    <t>К-530</t>
  </si>
  <si>
    <t>70 лет ВЛКСМ, К-512</t>
  </si>
  <si>
    <t>667 Б</t>
  </si>
  <si>
    <t>выведен в резерв</t>
  </si>
  <si>
    <t>Ленинец, К-137</t>
  </si>
  <si>
    <t>667 АУ</t>
  </si>
  <si>
    <t>К-140</t>
  </si>
  <si>
    <t>667 АМ</t>
  </si>
  <si>
    <t>К-26</t>
  </si>
  <si>
    <t>К-32, КС-32</t>
  </si>
  <si>
    <t>К-216, КС-216</t>
  </si>
  <si>
    <t>К-207, КС-207</t>
  </si>
  <si>
    <t>К-249, КС-249</t>
  </si>
  <si>
    <t>К-253</t>
  </si>
  <si>
    <t>667 АТ</t>
  </si>
  <si>
    <t>К-395</t>
  </si>
  <si>
    <t>К-408</t>
  </si>
  <si>
    <t>Оренбург, К-411, КС-411, БС-411</t>
  </si>
  <si>
    <t>К-418</t>
  </si>
  <si>
    <t>К-420, КС-420</t>
  </si>
  <si>
    <t>667 М</t>
  </si>
  <si>
    <t>К-423</t>
  </si>
  <si>
    <t>К-426</t>
  </si>
  <si>
    <t>К-415, КС-415</t>
  </si>
  <si>
    <t>09780</t>
  </si>
  <si>
    <t>К-245</t>
  </si>
  <si>
    <t>К-214, КС-214</t>
  </si>
  <si>
    <t>Казань, К-403, КС-403</t>
  </si>
  <si>
    <t>К-228</t>
  </si>
  <si>
    <t>К-241</t>
  </si>
  <si>
    <t>К-444</t>
  </si>
  <si>
    <t>К-399</t>
  </si>
  <si>
    <t>К-434</t>
  </si>
  <si>
    <t>К-236</t>
  </si>
  <si>
    <t>К-389</t>
  </si>
  <si>
    <t>К-252</t>
  </si>
  <si>
    <t>К-258</t>
  </si>
  <si>
    <t>К-446</t>
  </si>
  <si>
    <t>К-436</t>
  </si>
  <si>
    <t>К-430</t>
  </si>
  <si>
    <t>60 лет ВЛКСМ, К-451</t>
  </si>
  <si>
    <t>К-210, Кс-210</t>
  </si>
  <si>
    <t>Метеорит</t>
  </si>
  <si>
    <t>АПЛ с БР</t>
  </si>
  <si>
    <t>К-19, КС-19, БС-19</t>
  </si>
  <si>
    <t>658С, 658м</t>
  </si>
  <si>
    <t>К-33, К-54</t>
  </si>
  <si>
    <t>658м</t>
  </si>
  <si>
    <t>К-55, Б-55</t>
  </si>
  <si>
    <t>658М, 658у</t>
  </si>
  <si>
    <t>К-40</t>
  </si>
  <si>
    <t>К-16</t>
  </si>
  <si>
    <t>К-145? &lt;-145</t>
  </si>
  <si>
    <t>658, 701</t>
  </si>
  <si>
    <t>Украинский комсомолец, К-149, КС-149, БС-149</t>
  </si>
  <si>
    <t>К-178, Б-178</t>
  </si>
  <si>
    <t>667 А</t>
  </si>
  <si>
    <t>Архангельск К-525</t>
  </si>
  <si>
    <t>ПЛАРК</t>
  </si>
  <si>
    <t>Мурманск, К-206</t>
  </si>
  <si>
    <t>Краснодар, К-148</t>
  </si>
  <si>
    <t>949А</t>
  </si>
  <si>
    <t>Красноярск, К-173</t>
  </si>
  <si>
    <t>утилизирован</t>
  </si>
  <si>
    <t>на утилизации</t>
  </si>
  <si>
    <t>Иркутск, К-132</t>
  </si>
  <si>
    <t>Воронеж, К-119</t>
  </si>
  <si>
    <t>10 лет в ремонте</t>
  </si>
  <si>
    <t>Смоленск, К-410</t>
  </si>
  <si>
    <t>Челябинск, К-442</t>
  </si>
  <si>
    <t>949 А</t>
  </si>
  <si>
    <t>Тверь, Вилючинск, Касатка, К-456</t>
  </si>
  <si>
    <t>7 лет в ремонте</t>
  </si>
  <si>
    <t>Орел, Северодвинск, К-266</t>
  </si>
  <si>
    <t xml:space="preserve"> 4 года в ремонте</t>
  </si>
  <si>
    <t>Омск, К-186</t>
  </si>
  <si>
    <t>Курск, К-141</t>
  </si>
  <si>
    <t>погибла</t>
  </si>
  <si>
    <t>Томск, К-150</t>
  </si>
  <si>
    <t>8 лет в ремонте</t>
  </si>
  <si>
    <t>Белгород, К-139</t>
  </si>
  <si>
    <t>в консервации</t>
  </si>
  <si>
    <t>Волгоград, К-135</t>
  </si>
  <si>
    <t>949У</t>
  </si>
  <si>
    <t>Барнаул, К-180</t>
  </si>
  <si>
    <t>К-18, К-162, К-222</t>
  </si>
  <si>
    <t>в аренду Индии</t>
  </si>
  <si>
    <t>670, 06709</t>
  </si>
  <si>
    <t>К-43, Б-43</t>
  </si>
  <si>
    <t>К-87, Б-212</t>
  </si>
  <si>
    <t>К-25, Б-25</t>
  </si>
  <si>
    <t>К-143, К-121, Б-121</t>
  </si>
  <si>
    <t>К-313, Б-313</t>
  </si>
  <si>
    <t>К-308, Б-308</t>
  </si>
  <si>
    <t>К-320, Б-320</t>
  </si>
  <si>
    <t>К-325, Б-325</t>
  </si>
  <si>
    <t>К-201, Б-201</t>
  </si>
  <si>
    <t>К-452, Б-452</t>
  </si>
  <si>
    <t>670М</t>
  </si>
  <si>
    <t>К-458, Б-458</t>
  </si>
  <si>
    <t>К-479, Б-479</t>
  </si>
  <si>
    <t>К-503, Б-503</t>
  </si>
  <si>
    <t>К-508, Б-508</t>
  </si>
  <si>
    <t>670М, 670МВ</t>
  </si>
  <si>
    <t>670М, 06704</t>
  </si>
  <si>
    <t>К-209, Б-209</t>
  </si>
  <si>
    <t>К-166, К-71, Б-71</t>
  </si>
  <si>
    <t>К-104, БЛ-104</t>
  </si>
  <si>
    <t>675, 675МК</t>
  </si>
  <si>
    <t>К-170, К-86, КС-86</t>
  </si>
  <si>
    <t>675, 675Н</t>
  </si>
  <si>
    <t>К-172, К-192, Б-192</t>
  </si>
  <si>
    <t>К-47, Б-47</t>
  </si>
  <si>
    <t>675, 675К</t>
  </si>
  <si>
    <t>К-1, Б-1</t>
  </si>
  <si>
    <t>675, 675МКВ</t>
  </si>
  <si>
    <t>К-28, К-428</t>
  </si>
  <si>
    <t>675, 675МУ</t>
  </si>
  <si>
    <t>К-74, Б-74</t>
  </si>
  <si>
    <t>Красногвардеец, К-22, Б-22</t>
  </si>
  <si>
    <t>К-35, Б-35</t>
  </si>
  <si>
    <t>К-90, К-111</t>
  </si>
  <si>
    <t>К-116, Б-116</t>
  </si>
  <si>
    <t>К-125, Б-125</t>
  </si>
  <si>
    <t>К-128, К-62, Б-62</t>
  </si>
  <si>
    <t>резерв 1 категории</t>
  </si>
  <si>
    <t>К-131, Б-131</t>
  </si>
  <si>
    <t>К-135, К-235, Б-235</t>
  </si>
  <si>
    <t>К-175, Б175</t>
  </si>
  <si>
    <t>1986 - выброс радиактивности</t>
  </si>
  <si>
    <t>К-184, Б-184</t>
  </si>
  <si>
    <t>К-189, К-144, Б-144</t>
  </si>
  <si>
    <t>К-57, К-557, Б-557</t>
  </si>
  <si>
    <t>К-31,К-431, Б-431</t>
  </si>
  <si>
    <t>Взрыв реактора в Чажме</t>
  </si>
  <si>
    <t>К-48, Б-48</t>
  </si>
  <si>
    <t>утилизорована</t>
  </si>
  <si>
    <t>К-56, Б-56</t>
  </si>
  <si>
    <t>К-10, Б-10</t>
  </si>
  <si>
    <t>К-94, К-204, Б-204</t>
  </si>
  <si>
    <t>К-108, Б-108</t>
  </si>
  <si>
    <t>К-7, К-127, Б-127</t>
  </si>
  <si>
    <t>К-23, Б-23</t>
  </si>
  <si>
    <t>К-34, К-134, Б-134</t>
  </si>
  <si>
    <t>К-45, Б-45</t>
  </si>
  <si>
    <t>659, 659Т</t>
  </si>
  <si>
    <t>К-59, К-259, Б-259</t>
  </si>
  <si>
    <t>К-66, Б-66</t>
  </si>
  <si>
    <t>К-122, Б-122</t>
  </si>
  <si>
    <t>К-151, Б-151</t>
  </si>
  <si>
    <t>Борис Бутома</t>
  </si>
  <si>
    <t>К-38</t>
  </si>
  <si>
    <t>ПЛАТ</t>
  </si>
  <si>
    <t>К-69, К-369</t>
  </si>
  <si>
    <t>К-147, Б-147</t>
  </si>
  <si>
    <t>671, 671М</t>
  </si>
  <si>
    <t>К-306</t>
  </si>
  <si>
    <t>К-323, 50 лет СССР, Б-323</t>
  </si>
  <si>
    <t>К-370, Б-370</t>
  </si>
  <si>
    <t>К-438, Б-438</t>
  </si>
  <si>
    <t>К-367, Б-367</t>
  </si>
  <si>
    <t>К-314</t>
  </si>
  <si>
    <t>К-398, Б-398</t>
  </si>
  <si>
    <t>К-454, Б-454</t>
  </si>
  <si>
    <t>К-462, Б-462</t>
  </si>
  <si>
    <t>отстой в Гремихе</t>
  </si>
  <si>
    <t>отстой в Павловском</t>
  </si>
  <si>
    <t>утилизирована за счет Канады</t>
  </si>
  <si>
    <t>К-496. Б-496</t>
  </si>
  <si>
    <t>К-481, Б-481</t>
  </si>
  <si>
    <t>К-387, Б-387</t>
  </si>
  <si>
    <t>ПЛАРТ</t>
  </si>
  <si>
    <t>671РТ</t>
  </si>
  <si>
    <t>К-371</t>
  </si>
  <si>
    <t>утилизирована СРЗ "Нерпа"</t>
  </si>
  <si>
    <t>отстой в Чажме</t>
  </si>
  <si>
    <t>К-467, Б-467</t>
  </si>
  <si>
    <t>отстой в губе Пала</t>
  </si>
  <si>
    <t>К-488, Б-488</t>
  </si>
  <si>
    <t>К-495, Б-495</t>
  </si>
  <si>
    <t>К-513, Б-513</t>
  </si>
  <si>
    <t>К-517, Б-517</t>
  </si>
  <si>
    <t>671РТМ</t>
  </si>
  <si>
    <t>671РТМ, 671 РТМК</t>
  </si>
  <si>
    <t>К-524, 60 лет шефства ВЛКСМ</t>
  </si>
  <si>
    <t>К-502, Б-502, Волгоград</t>
  </si>
  <si>
    <t>К-254, Б-254</t>
  </si>
  <si>
    <t>671РТМ.</t>
  </si>
  <si>
    <t>К-527, Б-527</t>
  </si>
  <si>
    <t>К-298, Б-298</t>
  </si>
  <si>
    <t>К-358, Б-358, Мурманский комсомолец</t>
  </si>
  <si>
    <t>К-299, Б-299</t>
  </si>
  <si>
    <t>К-244, Б-244</t>
  </si>
  <si>
    <t>К-292, Б-292, Пермь</t>
  </si>
  <si>
    <t>К-388, Б-388, Снежногорск, Петрозаводск</t>
  </si>
  <si>
    <t>отстой в губе Малая Лопатка</t>
  </si>
  <si>
    <t>К-138, Б-138, Обнинск</t>
  </si>
  <si>
    <t>К-414, Б-414, Даниил Московский</t>
  </si>
  <si>
    <t>К-448, Б-448, Тамбов</t>
  </si>
  <si>
    <t>СФ</t>
  </si>
  <si>
    <t>К-247, Б-247</t>
  </si>
  <si>
    <t>К-507, Б-507</t>
  </si>
  <si>
    <t>отстой в б. Крашенникова</t>
  </si>
  <si>
    <t>К-251, Б-251</t>
  </si>
  <si>
    <t>К-255, Б-255</t>
  </si>
  <si>
    <t>К-324, Б-324</t>
  </si>
  <si>
    <t>К-355, Б-355</t>
  </si>
  <si>
    <t>К-360, Б-360</t>
  </si>
  <si>
    <t>К-218, Б-218</t>
  </si>
  <si>
    <t>отстой в губе Оленяя</t>
  </si>
  <si>
    <t>К-242, Б-242, 50лет Комсомольску на Амуре</t>
  </si>
  <si>
    <t>К-412, Б-412</t>
  </si>
  <si>
    <t>К-264, Б-264</t>
  </si>
  <si>
    <t>К-305, Б-305</t>
  </si>
  <si>
    <t>К-123, Б-123</t>
  </si>
  <si>
    <t>705К</t>
  </si>
  <si>
    <t>К-493</t>
  </si>
  <si>
    <t>К-316</t>
  </si>
  <si>
    <t>К-373</t>
  </si>
  <si>
    <t>К-463</t>
  </si>
  <si>
    <t>К-278, Комсомолец</t>
  </si>
  <si>
    <t>погибла в Норвежском море</t>
  </si>
  <si>
    <t>К-239, Карп</t>
  </si>
  <si>
    <t>отстой в Северодвинске</t>
  </si>
  <si>
    <t>К-276, Краб, Кострома</t>
  </si>
  <si>
    <t>К-534, Зубатка, Новгород</t>
  </si>
  <si>
    <t>945А</t>
  </si>
  <si>
    <t>К-336, Окунь, Псков</t>
  </si>
  <si>
    <t>К-480, Ак-Барс</t>
  </si>
  <si>
    <t>К-317, Пантера</t>
  </si>
  <si>
    <t>К-461, Волк</t>
  </si>
  <si>
    <t>К-328, Леопард</t>
  </si>
  <si>
    <t>К-157, Вепрь</t>
  </si>
  <si>
    <t>К-335, Гепард</t>
  </si>
  <si>
    <t>К-337, Кугуар</t>
  </si>
  <si>
    <t>К-284, Акула</t>
  </si>
  <si>
    <t>К-333, Рысь</t>
  </si>
  <si>
    <t>консервация в Северодвинске</t>
  </si>
  <si>
    <t>К-263, Дельфин</t>
  </si>
  <si>
    <t>К-322, Кашалот</t>
  </si>
  <si>
    <t>ТОФ</t>
  </si>
  <si>
    <t>К-391, Кит, Братск</t>
  </si>
  <si>
    <t>К-331, Нарвал, Магадан</t>
  </si>
  <si>
    <t>К-419, Морж, Кузбасс</t>
  </si>
  <si>
    <t>К-295, Дракон, Самара</t>
  </si>
  <si>
    <t>К-295, Нерпа</t>
  </si>
  <si>
    <t>сдана в аренду Индии</t>
  </si>
  <si>
    <t>К-5, Б-5</t>
  </si>
  <si>
    <t>627А</t>
  </si>
  <si>
    <t>отстой в губе Сайда</t>
  </si>
  <si>
    <t>К-14, Б-14</t>
  </si>
  <si>
    <t>К-52, Б-52</t>
  </si>
  <si>
    <t>отстой  в б. Постовая</t>
  </si>
  <si>
    <t>К-21, Б-21</t>
  </si>
  <si>
    <t>К-11, Б-11</t>
  </si>
  <si>
    <t>отстой СРЗ 10 Полярный</t>
  </si>
  <si>
    <t>К-133, Б-133</t>
  </si>
  <si>
    <t>К-181, Б-181</t>
  </si>
  <si>
    <t>К-115, Б-115</t>
  </si>
  <si>
    <t>К-159, Б-159</t>
  </si>
  <si>
    <t>погибла при буксировке 2003</t>
  </si>
  <si>
    <t>К-42, Б-42, Ростоввский комсомолец</t>
  </si>
  <si>
    <t>отстой в б. Чажма</t>
  </si>
  <si>
    <t>К-50, К-60, Б-60</t>
  </si>
  <si>
    <t>К-3, Б-3</t>
  </si>
  <si>
    <t>музей</t>
  </si>
  <si>
    <t>ДПЛБР</t>
  </si>
  <si>
    <t>К-118, Б-149, Б-188, РЗС-439</t>
  </si>
  <si>
    <t>отстой СРЗ Роста</t>
  </si>
  <si>
    <t>629А</t>
  </si>
  <si>
    <t>Б-40, К-72, Б-372</t>
  </si>
  <si>
    <t>Б-92, К-92, Б-96</t>
  </si>
  <si>
    <t>Б-41, К-79, Б-372</t>
  </si>
  <si>
    <t>629Р</t>
  </si>
  <si>
    <t>Б-42, К-83, Б-83, БС-83</t>
  </si>
  <si>
    <t>Б-125, К-107, Б-107, БС-107</t>
  </si>
  <si>
    <t>затонула  в Видяево</t>
  </si>
  <si>
    <t>Б-45, К-88, Б-183</t>
  </si>
  <si>
    <t>затонула в б. Стрелок</t>
  </si>
  <si>
    <t>Б-29, К-61, Б-167, БС-167</t>
  </si>
  <si>
    <t>использована как мишень</t>
  </si>
  <si>
    <t>629а, 601</t>
  </si>
  <si>
    <t>Б-26, К-36, Б-106</t>
  </si>
  <si>
    <t>Б-48, К-91,Б-91</t>
  </si>
  <si>
    <t>продана в Южную Корею</t>
  </si>
  <si>
    <t>К-93, Б-93</t>
  </si>
  <si>
    <t>продана в Испанию</t>
  </si>
  <si>
    <t>К-153, Б-153, БС-153</t>
  </si>
  <si>
    <t>629, 619</t>
  </si>
  <si>
    <t>629Б, 629А</t>
  </si>
  <si>
    <t>брошена в Лиепае</t>
  </si>
  <si>
    <t>Б-93, К-126, Б-126</t>
  </si>
  <si>
    <t>Б-113, К-139, Б-139</t>
  </si>
  <si>
    <t>выброшена мель на о.  Путятине</t>
  </si>
  <si>
    <t>Б-46, К-75, Б-575</t>
  </si>
  <si>
    <t>Б-51, К-99, Б-99</t>
  </si>
  <si>
    <t>К-163, Б-163</t>
  </si>
  <si>
    <t>АТАВКР</t>
  </si>
  <si>
    <t>ТАВКР</t>
  </si>
  <si>
    <t>Спокойный</t>
  </si>
  <si>
    <t>ЭМ</t>
  </si>
  <si>
    <t>Поднят флаг</t>
  </si>
  <si>
    <t>Заложен</t>
  </si>
  <si>
    <t>Проект</t>
  </si>
  <si>
    <t>№</t>
  </si>
  <si>
    <t>Разобран на металл в Росте</t>
  </si>
  <si>
    <t>Светлый</t>
  </si>
  <si>
    <t>Разобран на металл в Лиепае</t>
  </si>
  <si>
    <t>Спешный</t>
  </si>
  <si>
    <t>Скромный</t>
  </si>
  <si>
    <t>56, 56А</t>
  </si>
  <si>
    <t>Передан на разборку в Росту</t>
  </si>
  <si>
    <t>Сведущий</t>
  </si>
  <si>
    <t>56, 56ПЛО</t>
  </si>
  <si>
    <t>56, 56ПЛО, 56ПМ</t>
  </si>
  <si>
    <t>Скрытный</t>
  </si>
  <si>
    <t>На отстое в Совгавани</t>
  </si>
  <si>
    <t>Сознательный</t>
  </si>
  <si>
    <t>Несокрушимый</t>
  </si>
  <si>
    <t>Находчивый</t>
  </si>
  <si>
    <t>Продан в Италию</t>
  </si>
  <si>
    <t>Продан в Португалию</t>
  </si>
  <si>
    <t>Блестящий</t>
  </si>
  <si>
    <t>На отстое о. Русский</t>
  </si>
  <si>
    <t>Бывалый</t>
  </si>
  <si>
    <t>Бравый</t>
  </si>
  <si>
    <t>56, 56К</t>
  </si>
  <si>
    <t>Бесследный</t>
  </si>
  <si>
    <t>Продан на Филипины</t>
  </si>
  <si>
    <t>Бурливый</t>
  </si>
  <si>
    <t>Продан в Китай</t>
  </si>
  <si>
    <t>Благородный</t>
  </si>
  <si>
    <t>56,56ПЛО</t>
  </si>
  <si>
    <t>Пламенный</t>
  </si>
  <si>
    <t>Напористый</t>
  </si>
  <si>
    <t>Разобран на металл в Инкермане</t>
  </si>
  <si>
    <t>Вызывающий</t>
  </si>
  <si>
    <t>Веский</t>
  </si>
  <si>
    <t>Разобран на металл во Владивостоке</t>
  </si>
  <si>
    <t>Вдохновенный</t>
  </si>
  <si>
    <t>Возмущенный</t>
  </si>
  <si>
    <t>Возбужденный</t>
  </si>
  <si>
    <t>Влиятельный</t>
  </si>
  <si>
    <t>Потоплен как цель</t>
  </si>
  <si>
    <t>Выдержанный, Дальневосточный комсомолец</t>
  </si>
  <si>
    <t>Смышленный, Московский комсомолец</t>
  </si>
  <si>
    <t>Гневный</t>
  </si>
  <si>
    <t>ЭМ, БПК</t>
  </si>
  <si>
    <t>57, 57А</t>
  </si>
  <si>
    <t>Упорный</t>
  </si>
  <si>
    <t>Передан на разборку во Владивосток</t>
  </si>
  <si>
    <t>Бойкий</t>
  </si>
  <si>
    <t>Продан в Испанию</t>
  </si>
  <si>
    <t>Гремящий</t>
  </si>
  <si>
    <t>Продан в Индию</t>
  </si>
  <si>
    <t>Жгучий</t>
  </si>
  <si>
    <t>Зоркий</t>
  </si>
  <si>
    <t>Дерзкий</t>
  </si>
  <si>
    <t>Гордый</t>
  </si>
  <si>
    <t>Продан в Турцию</t>
  </si>
  <si>
    <t>Суровый</t>
  </si>
  <si>
    <t>30 Б</t>
  </si>
  <si>
    <t>Раздела на металл в Таллине</t>
  </si>
  <si>
    <t>Беспощадный</t>
  </si>
  <si>
    <t>Охраняющий</t>
  </si>
  <si>
    <t>Продан в Англию</t>
  </si>
  <si>
    <t>Внимательный</t>
  </si>
  <si>
    <t>Продан в США</t>
  </si>
  <si>
    <t>Сметливый</t>
  </si>
  <si>
    <t>Безотказный</t>
  </si>
  <si>
    <t>Опасный</t>
  </si>
  <si>
    <t>Совершенный</t>
  </si>
  <si>
    <t>Серьезный</t>
  </si>
  <si>
    <t>Солидный</t>
  </si>
  <si>
    <t>Передан для утилизации в Инкерман</t>
  </si>
  <si>
    <t>Передан для Утилизации в Инкерман</t>
  </si>
  <si>
    <t>Степенный</t>
  </si>
  <si>
    <t>31 Б</t>
  </si>
  <si>
    <t>30 Б, 31</t>
  </si>
  <si>
    <t>Комсомолец Украины, СКР, 25</t>
  </si>
  <si>
    <t>БПК, СКР</t>
  </si>
  <si>
    <t>Сообразительный, СКР-44</t>
  </si>
  <si>
    <t>Проворный, СКР-37</t>
  </si>
  <si>
    <t>61, 61Э</t>
  </si>
  <si>
    <t>Стройный</t>
  </si>
  <si>
    <t>Красный Кавказ</t>
  </si>
  <si>
    <t>Решительный</t>
  </si>
  <si>
    <t xml:space="preserve">Смышленный </t>
  </si>
  <si>
    <t>Строгий</t>
  </si>
  <si>
    <t>61, 01090</t>
  </si>
  <si>
    <t>ЧФ</t>
  </si>
  <si>
    <t>61</t>
  </si>
  <si>
    <t>Красный Крым</t>
  </si>
  <si>
    <t>Способный</t>
  </si>
  <si>
    <t>Скорый</t>
  </si>
  <si>
    <t>Сдержаный</t>
  </si>
  <si>
    <t>61, 61 М</t>
  </si>
  <si>
    <t>61, 61М</t>
  </si>
  <si>
    <t>Огневой, СКР-31</t>
  </si>
  <si>
    <t>Разобран на металл</t>
  </si>
  <si>
    <t>Одаренный</t>
  </si>
  <si>
    <t>Стерегущий</t>
  </si>
  <si>
    <t>Славный</t>
  </si>
  <si>
    <t>61, 61 МП</t>
  </si>
  <si>
    <t>Затонул в Балтийске</t>
  </si>
  <si>
    <t>Образцовый, СКР-2</t>
  </si>
  <si>
    <t>Твердый</t>
  </si>
  <si>
    <t>61Э</t>
  </si>
  <si>
    <t>Толковый</t>
  </si>
  <si>
    <t>Бдительный</t>
  </si>
  <si>
    <t>Бодрый</t>
  </si>
  <si>
    <t>Свирепый</t>
  </si>
  <si>
    <t>Сильный</t>
  </si>
  <si>
    <t>Сторожевой</t>
  </si>
  <si>
    <t>Разумный</t>
  </si>
  <si>
    <t>Разящий</t>
  </si>
  <si>
    <t>Дружный</t>
  </si>
  <si>
    <t>Резвый (М)</t>
  </si>
  <si>
    <t>Резкий (М)</t>
  </si>
  <si>
    <t>Грозящий (М)</t>
  </si>
  <si>
    <t>Неукротимый, Комсомолец Литвы с 1979 до 1991</t>
  </si>
  <si>
    <t>Громкий (М)</t>
  </si>
  <si>
    <t>Бессменный (М)</t>
  </si>
  <si>
    <t>Горделивый (М)</t>
  </si>
  <si>
    <t>Рьяный (М)</t>
  </si>
  <si>
    <t>Ревностный (М)</t>
  </si>
  <si>
    <t>Пытливый (М)</t>
  </si>
  <si>
    <t>Достойный</t>
  </si>
  <si>
    <t>Доблестный</t>
  </si>
  <si>
    <t>Деятельный</t>
  </si>
  <si>
    <t>Беззаветный, Днiпропетровск с 1996 г. (U-134)</t>
  </si>
  <si>
    <t>Безукоризненный, Miколаiв с 1996 г. (U-133)</t>
  </si>
  <si>
    <t>Ладный</t>
  </si>
  <si>
    <t>Порывистый</t>
  </si>
  <si>
    <t>Жаркий</t>
  </si>
  <si>
    <t>Ретивый</t>
  </si>
  <si>
    <t>Ленинградский комсомолец, Легкий с 15.02.1992</t>
  </si>
  <si>
    <t>Летучий</t>
  </si>
  <si>
    <t>Пылкий</t>
  </si>
  <si>
    <t>Задорный</t>
  </si>
  <si>
    <t>1135</t>
  </si>
  <si>
    <t>Разобран на металл в Балтийске</t>
  </si>
  <si>
    <t>На отстое в Завойко</t>
  </si>
  <si>
    <t>Продан в Южную Корею</t>
  </si>
  <si>
    <t>Стоит в Химках, как музей</t>
  </si>
  <si>
    <t>1135, 1135М</t>
  </si>
  <si>
    <t>Утонул на отстое на Абрам мысу</t>
  </si>
  <si>
    <t>Передан Украине</t>
  </si>
  <si>
    <t>Передан на утилизацию</t>
  </si>
  <si>
    <t>Передан Индии</t>
  </si>
  <si>
    <t>На отстое во Владивостоке</t>
  </si>
  <si>
    <t>Разительный (М), Сiвастопол с 1996 г. (U-132)</t>
  </si>
  <si>
    <t>Передан морскому клубу "Восток"</t>
  </si>
  <si>
    <t>1135, 11353</t>
  </si>
  <si>
    <t>1135, 11352</t>
  </si>
  <si>
    <t>Менжинский</t>
  </si>
  <si>
    <t>СКР</t>
  </si>
  <si>
    <t>11351, 1135П</t>
  </si>
  <si>
    <t>Юрий Андропов, 27 съезда КПСС, Орел</t>
  </si>
  <si>
    <t>На отстое</t>
  </si>
  <si>
    <t>ТОФ ФСБ</t>
  </si>
  <si>
    <t>Лацис, Гетман Сагайдачный</t>
  </si>
  <si>
    <t>Захвачен Украиной</t>
  </si>
  <si>
    <t>Дозорный</t>
  </si>
  <si>
    <t>11356</t>
  </si>
  <si>
    <t>Ударный</t>
  </si>
  <si>
    <t>СКР-23</t>
  </si>
  <si>
    <t>СКР, Фрегат</t>
  </si>
  <si>
    <t>ФР</t>
  </si>
  <si>
    <t>Адмирал Григорович</t>
  </si>
  <si>
    <t>Фрегат</t>
  </si>
  <si>
    <t>Адмирал Эссен</t>
  </si>
  <si>
    <t>Адмирал Корнилов</t>
  </si>
  <si>
    <t>Адмирал Бутаков</t>
  </si>
  <si>
    <t>Адмирал Истомин</t>
  </si>
  <si>
    <t>Неустрашимый</t>
  </si>
  <si>
    <t>Неприступный, Ярослав Мудрый</t>
  </si>
  <si>
    <t>11540</t>
  </si>
  <si>
    <t>БФ</t>
  </si>
  <si>
    <t>Туман</t>
  </si>
  <si>
    <t>Порезан на верфи</t>
  </si>
  <si>
    <t>Неудержимый</t>
  </si>
  <si>
    <t>Адмирал флота Касатонов</t>
  </si>
  <si>
    <t>Адмирал Головко</t>
  </si>
  <si>
    <t>Адмирал флота Советского Союза Исаков</t>
  </si>
  <si>
    <t>СДК-22</t>
  </si>
  <si>
    <t>СДК</t>
  </si>
  <si>
    <t>770 Д</t>
  </si>
  <si>
    <t>СДК-21</t>
  </si>
  <si>
    <t>СДК-2</t>
  </si>
  <si>
    <t>СДК--4</t>
  </si>
  <si>
    <t>СДК-10</t>
  </si>
  <si>
    <t>СДК-135</t>
  </si>
  <si>
    <t>СДК-137</t>
  </si>
  <si>
    <t>СДК-154</t>
  </si>
  <si>
    <t>СДК-156</t>
  </si>
  <si>
    <t>СДК-82</t>
  </si>
  <si>
    <t>СДК--83</t>
  </si>
  <si>
    <t>СДК-85</t>
  </si>
  <si>
    <t>ВТР-140</t>
  </si>
  <si>
    <t>СДК-81</t>
  </si>
  <si>
    <t>СДК-87</t>
  </si>
  <si>
    <t>СДК-89</t>
  </si>
  <si>
    <t>СДК-96</t>
  </si>
  <si>
    <t>СДК-99</t>
  </si>
  <si>
    <t>СДК-102</t>
  </si>
  <si>
    <t>СДК-106</t>
  </si>
  <si>
    <t>СДК-177</t>
  </si>
  <si>
    <t>СДК-172</t>
  </si>
  <si>
    <t>СДК-164</t>
  </si>
  <si>
    <t>Берзин, Красный Вымпел. Гетман Вишневецкий</t>
  </si>
  <si>
    <t>771 А</t>
  </si>
  <si>
    <t>СДК-107</t>
  </si>
  <si>
    <t>СДК-108</t>
  </si>
  <si>
    <t>СДК-109</t>
  </si>
  <si>
    <t>СДК-110</t>
  </si>
  <si>
    <t>СДК-111</t>
  </si>
  <si>
    <t>СДК-71</t>
  </si>
  <si>
    <t>СДК--73</t>
  </si>
  <si>
    <t>СДК-76</t>
  </si>
  <si>
    <t>СДК-79</t>
  </si>
  <si>
    <t>СДК-80</t>
  </si>
  <si>
    <t>1970</t>
  </si>
  <si>
    <t>продан коммерсантам</t>
  </si>
  <si>
    <t>продан</t>
  </si>
  <si>
    <t>70-летия ВЧК-КГБ, Псков (пограничный)</t>
  </si>
  <si>
    <t>70-летия погранвойск (пограничный)</t>
  </si>
  <si>
    <t>Кедров (пограничный)</t>
  </si>
  <si>
    <t>Воровский (пограничный)</t>
  </si>
  <si>
    <t>ПРТБ-43</t>
  </si>
  <si>
    <t>ПРТБ</t>
  </si>
  <si>
    <t>323 Б</t>
  </si>
  <si>
    <t>ПРТБ-33</t>
  </si>
  <si>
    <t>ПРТБ-13</t>
  </si>
  <si>
    <t>передана Украине</t>
  </si>
  <si>
    <t>1798</t>
  </si>
  <si>
    <t>2001</t>
  </si>
  <si>
    <t>1971</t>
  </si>
  <si>
    <t>1954</t>
  </si>
  <si>
    <t>1953</t>
  </si>
  <si>
    <t>1969</t>
  </si>
  <si>
    <t>Генерал Рябиков</t>
  </si>
  <si>
    <t>323В</t>
  </si>
  <si>
    <t>Александр Брыкин</t>
  </si>
  <si>
    <t>МТВ</t>
  </si>
  <si>
    <t>Батур, Камчатский комсомолец</t>
  </si>
  <si>
    <t>310</t>
  </si>
  <si>
    <t>1955</t>
  </si>
  <si>
    <t>1956</t>
  </si>
  <si>
    <t>1958</t>
  </si>
  <si>
    <t>Федор Видяев</t>
  </si>
  <si>
    <t>1960</t>
  </si>
  <si>
    <t>Виктор Котельников</t>
  </si>
  <si>
    <t>1957</t>
  </si>
  <si>
    <t>1959</t>
  </si>
  <si>
    <t>Магомед Гаджиев</t>
  </si>
  <si>
    <t>ПТБ-6</t>
  </si>
  <si>
    <t>ПТБ-7</t>
  </si>
  <si>
    <t>ПТБ</t>
  </si>
  <si>
    <t>ПТБ-5</t>
  </si>
  <si>
    <t>Амга</t>
  </si>
  <si>
    <t>Даугава</t>
  </si>
  <si>
    <t>1791Р</t>
  </si>
  <si>
    <t>Ветлуга</t>
  </si>
  <si>
    <t>1791М</t>
  </si>
  <si>
    <t>1976</t>
  </si>
  <si>
    <t>1975</t>
  </si>
  <si>
    <t>1974</t>
  </si>
  <si>
    <t>ПМ-138</t>
  </si>
  <si>
    <t>ПМ-139</t>
  </si>
  <si>
    <t>ПМ-140</t>
  </si>
  <si>
    <t>ПМ-9</t>
  </si>
  <si>
    <t>ПМ-34</t>
  </si>
  <si>
    <t>ПМ-40</t>
  </si>
  <si>
    <t>ПМ-64</t>
  </si>
  <si>
    <t>ПМ-156</t>
  </si>
  <si>
    <t>ПМ-161</t>
  </si>
  <si>
    <t>ПМ-129</t>
  </si>
  <si>
    <t>ПМ-56</t>
  </si>
  <si>
    <t>ПМ-73</t>
  </si>
  <si>
    <t>ПМ</t>
  </si>
  <si>
    <t>304</t>
  </si>
  <si>
    <t>1968</t>
  </si>
  <si>
    <t>1972</t>
  </si>
  <si>
    <t>1973</t>
  </si>
  <si>
    <t>ПМ-52</t>
  </si>
  <si>
    <t>ПМ-81</t>
  </si>
  <si>
    <t>ПМ-82</t>
  </si>
  <si>
    <t>ПМ-49</t>
  </si>
  <si>
    <t>ПМ-75</t>
  </si>
  <si>
    <t>304.2</t>
  </si>
  <si>
    <t>1977</t>
  </si>
  <si>
    <t>1978</t>
  </si>
  <si>
    <t>ПМ-5</t>
  </si>
  <si>
    <t>ПМ-10</t>
  </si>
  <si>
    <t>ПМ-15</t>
  </si>
  <si>
    <t>ПМ-30</t>
  </si>
  <si>
    <t>304.3</t>
  </si>
  <si>
    <t>1981</t>
  </si>
  <si>
    <t>1982</t>
  </si>
  <si>
    <t>1983</t>
  </si>
  <si>
    <t>ПМ-59</t>
  </si>
  <si>
    <t>ПМ-69</t>
  </si>
  <si>
    <t>ПМ-86</t>
  </si>
  <si>
    <t>ПМ-92</t>
  </si>
  <si>
    <t>ПМ-97</t>
  </si>
  <si>
    <t>304.4</t>
  </si>
  <si>
    <t>1985</t>
  </si>
  <si>
    <t>1986</t>
  </si>
  <si>
    <t>1987</t>
  </si>
  <si>
    <t>1988</t>
  </si>
  <si>
    <t>ПМ-37. Акварель</t>
  </si>
  <si>
    <t>списана на СФ</t>
  </si>
  <si>
    <t>продана на ТОФ</t>
  </si>
  <si>
    <t>потоплена как мишень на ТОФ</t>
  </si>
  <si>
    <t>Передана Украине</t>
  </si>
  <si>
    <t>ПМ-20</t>
  </si>
  <si>
    <t xml:space="preserve">ПМ-2 </t>
  </si>
  <si>
    <t>ПМ-68</t>
  </si>
  <si>
    <t>ПМ-28</t>
  </si>
  <si>
    <t>ПМ-26</t>
  </si>
  <si>
    <t>ПМ-24</t>
  </si>
  <si>
    <t>ПМ-51</t>
  </si>
  <si>
    <t>ПМ-147</t>
  </si>
  <si>
    <t>ПМ-148</t>
  </si>
  <si>
    <t>ПМ-146</t>
  </si>
  <si>
    <t>300</t>
  </si>
  <si>
    <t>303</t>
  </si>
  <si>
    <t>301Т</t>
  </si>
  <si>
    <t>1962</t>
  </si>
  <si>
    <t>1963</t>
  </si>
  <si>
    <t>1964</t>
  </si>
  <si>
    <t>1967</t>
  </si>
  <si>
    <t>1961</t>
  </si>
  <si>
    <t>1062</t>
  </si>
  <si>
    <t>1063</t>
  </si>
  <si>
    <t>1966</t>
  </si>
  <si>
    <t>1965</t>
  </si>
  <si>
    <t>ПКЗ ТОФ</t>
  </si>
  <si>
    <t>ПМ-17</t>
  </si>
  <si>
    <t>ПМ-22</t>
  </si>
  <si>
    <t>ПМ-130</t>
  </si>
  <si>
    <t>ПМ-135</t>
  </si>
  <si>
    <t>725А</t>
  </si>
  <si>
    <t>списана на ТОФ</t>
  </si>
  <si>
    <t>ЭНС-254</t>
  </si>
  <si>
    <t>ЭНС-244</t>
  </si>
  <si>
    <t>ЭНС-357</t>
  </si>
  <si>
    <t>ЭНС-348</t>
  </si>
  <si>
    <t>ЭНС</t>
  </si>
  <si>
    <t>продана в Индию с ТОФ</t>
  </si>
  <si>
    <t>Апшерон</t>
  </si>
  <si>
    <t>Тамань</t>
  </si>
  <si>
    <t>Ямал</t>
  </si>
  <si>
    <t>Севан</t>
  </si>
  <si>
    <t>Даурия</t>
  </si>
  <si>
    <t>Баскунчак</t>
  </si>
  <si>
    <t>ПСК</t>
  </si>
  <si>
    <t>596П</t>
  </si>
  <si>
    <t>1864</t>
  </si>
  <si>
    <t>596КУ</t>
  </si>
  <si>
    <t>05964</t>
  </si>
  <si>
    <t>СС</t>
  </si>
  <si>
    <t>КУ</t>
  </si>
  <si>
    <t>списан на ЧФ</t>
  </si>
  <si>
    <t>СРЗК</t>
  </si>
  <si>
    <t>ССВ-535, "Карелия"</t>
  </si>
  <si>
    <t>ССВ-169 "Таврия"</t>
  </si>
  <si>
    <t>ССВ-201 "Приазовье"</t>
  </si>
  <si>
    <t>ССВ-208 "Курилы"</t>
  </si>
  <si>
    <t>864</t>
  </si>
  <si>
    <t>865</t>
  </si>
  <si>
    <t>866</t>
  </si>
  <si>
    <t>867</t>
  </si>
  <si>
    <t>868</t>
  </si>
  <si>
    <t>869</t>
  </si>
  <si>
    <t>1984</t>
  </si>
  <si>
    <t>ССВ-231 "Василий Татищев", Пеленгатор</t>
  </si>
  <si>
    <t>ССВ-175 "Виктор Леонов", Одограф</t>
  </si>
  <si>
    <t>ССВ-520 "Адмирал Федор Головин", Мередиан</t>
  </si>
  <si>
    <t>Закарпатье, ССВ-502</t>
  </si>
  <si>
    <t>списан на ТОФ</t>
  </si>
  <si>
    <t>списан на СФ</t>
  </si>
  <si>
    <t>списан на БФ</t>
  </si>
  <si>
    <t>Леонид Соболев</t>
  </si>
  <si>
    <t>852</t>
  </si>
  <si>
    <t>Продано на ТОФ</t>
  </si>
  <si>
    <t>Продано на БФ</t>
  </si>
  <si>
    <t>1979</t>
  </si>
  <si>
    <t>Сибиряков</t>
  </si>
  <si>
    <t>ГИСУ</t>
  </si>
  <si>
    <t>1989</t>
  </si>
  <si>
    <t>Ромуальд Муклевич</t>
  </si>
  <si>
    <t>Николай Зубов</t>
  </si>
  <si>
    <t>Алексей Чириков</t>
  </si>
  <si>
    <t>Федор Литке</t>
  </si>
  <si>
    <t>Василий Головнин</t>
  </si>
  <si>
    <t>Гавриил Сарычев</t>
  </si>
  <si>
    <t>Харитон Лаптев</t>
  </si>
  <si>
    <t>Андрей Вилькицкий</t>
  </si>
  <si>
    <t>Семен Челюскин</t>
  </si>
  <si>
    <t>Борис Давыдов</t>
  </si>
  <si>
    <t>850</t>
  </si>
  <si>
    <t>Фаддей Белинсгаузен</t>
  </si>
  <si>
    <t>Семен Дежнев</t>
  </si>
  <si>
    <t>Продан на ТОФ</t>
  </si>
  <si>
    <t>Продаан на ТОФ</t>
  </si>
  <si>
    <t>Продан на ЧФ</t>
  </si>
  <si>
    <t>Продан на СФ</t>
  </si>
  <si>
    <t>Луга</t>
  </si>
  <si>
    <t>Ока</t>
  </si>
  <si>
    <t>888</t>
  </si>
  <si>
    <t>Передана Азербайджану</t>
  </si>
  <si>
    <t>Продан на БФ</t>
  </si>
  <si>
    <t>Донец</t>
  </si>
  <si>
    <t>Ингури</t>
  </si>
  <si>
    <t>Тавда</t>
  </si>
  <si>
    <t>Яна</t>
  </si>
  <si>
    <t>Зея</t>
  </si>
  <si>
    <t>БКС</t>
  </si>
  <si>
    <t>1274</t>
  </si>
  <si>
    <t>Цна</t>
  </si>
  <si>
    <t>Ингул</t>
  </si>
  <si>
    <t>Катунь</t>
  </si>
  <si>
    <t>Дубна</t>
  </si>
  <si>
    <t>Иркут</t>
  </si>
  <si>
    <t>Печенга</t>
  </si>
  <si>
    <t>Света</t>
  </si>
  <si>
    <t>ТН</t>
  </si>
  <si>
    <t>Волхов</t>
  </si>
  <si>
    <t>Алатырь</t>
  </si>
  <si>
    <t>БТН</t>
  </si>
  <si>
    <t>563</t>
  </si>
  <si>
    <t>Терек</t>
  </si>
  <si>
    <t>Шексна</t>
  </si>
  <si>
    <t>Дунай</t>
  </si>
  <si>
    <t>Койда</t>
  </si>
  <si>
    <t>Лена</t>
  </si>
  <si>
    <t>Вишера</t>
  </si>
  <si>
    <t>СМТ</t>
  </si>
  <si>
    <t>577</t>
  </si>
  <si>
    <t>Продана в Индию</t>
  </si>
  <si>
    <t>Кола</t>
  </si>
  <si>
    <t>Ельня</t>
  </si>
  <si>
    <t>Егорлык</t>
  </si>
  <si>
    <t>Ижора</t>
  </si>
  <si>
    <t>Прут</t>
  </si>
  <si>
    <t>Илим</t>
  </si>
  <si>
    <t>Олекма</t>
  </si>
  <si>
    <t>Иман</t>
  </si>
  <si>
    <t>Золотой Рог</t>
  </si>
  <si>
    <t>Продан в Белиз</t>
  </si>
  <si>
    <t>ТНТ-11</t>
  </si>
  <si>
    <t>ТНТ-12</t>
  </si>
  <si>
    <t>ТНТ-14</t>
  </si>
  <si>
    <t>ТНТ-17</t>
  </si>
  <si>
    <t>ТНТ-19</t>
  </si>
  <si>
    <t>ТНТ-23</t>
  </si>
  <si>
    <t>ТНТ-25</t>
  </si>
  <si>
    <t>ТНТ-27</t>
  </si>
  <si>
    <t>ТНТ-28</t>
  </si>
  <si>
    <t>ТНТ-29</t>
  </si>
  <si>
    <t>ТНТ</t>
  </si>
  <si>
    <t>1783А</t>
  </si>
  <si>
    <t>затоплен с грузом ЖРО на ТОФ</t>
  </si>
  <si>
    <t>продан СФ</t>
  </si>
  <si>
    <t>продан ТОФ</t>
  </si>
  <si>
    <t>Анадырь</t>
  </si>
  <si>
    <t>Р-756</t>
  </si>
  <si>
    <t>Продан в Норвегию</t>
  </si>
  <si>
    <t>Яуза</t>
  </si>
  <si>
    <t>550</t>
  </si>
  <si>
    <t>ЛСТР</t>
  </si>
  <si>
    <t>Хопер</t>
  </si>
  <si>
    <t>Илеть</t>
  </si>
  <si>
    <t>Вологда</t>
  </si>
  <si>
    <t>Бира</t>
  </si>
  <si>
    <t>572</t>
  </si>
  <si>
    <t>СМСТ</t>
  </si>
  <si>
    <t>Бурея</t>
  </si>
  <si>
    <t>Иргиз</t>
  </si>
  <si>
    <t>СФ - ОС-15</t>
  </si>
  <si>
    <t>Затонул ТОФ</t>
  </si>
  <si>
    <t>потоплен как мишень на БФ</t>
  </si>
  <si>
    <t>Неон Антонов</t>
  </si>
  <si>
    <t>Иван Леднев</t>
  </si>
  <si>
    <t>Николай Сипягин</t>
  </si>
  <si>
    <t>Ирбит</t>
  </si>
  <si>
    <t>Николай Старшинов</t>
  </si>
  <si>
    <t>Сергей Судейский</t>
  </si>
  <si>
    <t>Иван Евтеев</t>
  </si>
  <si>
    <t>Вячеслав Денисов</t>
  </si>
  <si>
    <t>Двина</t>
  </si>
  <si>
    <t>ПСКР</t>
  </si>
  <si>
    <t>ТОФ ПВ</t>
  </si>
  <si>
    <t>СФ ПВ</t>
  </si>
  <si>
    <t>списан на ТОФ ПВ</t>
  </si>
  <si>
    <t>БСМТ</t>
  </si>
  <si>
    <t>Вента</t>
  </si>
  <si>
    <t>Онда</t>
  </si>
  <si>
    <t>Тургай</t>
  </si>
  <si>
    <t>Уфа</t>
  </si>
  <si>
    <t>Печора</t>
  </si>
  <si>
    <t>Пинега</t>
  </si>
  <si>
    <t>740</t>
  </si>
  <si>
    <t>Потоплен как мишень на ЧФ</t>
  </si>
  <si>
    <t>Ковда</t>
  </si>
  <si>
    <t>Тулома</t>
  </si>
  <si>
    <t>Онега</t>
  </si>
  <si>
    <t>Мезень</t>
  </si>
  <si>
    <t>Поной</t>
  </si>
  <si>
    <t>Еруслан</t>
  </si>
  <si>
    <t>Унжа</t>
  </si>
  <si>
    <t>Рица</t>
  </si>
  <si>
    <t>Тверца</t>
  </si>
  <si>
    <t>Териберка</t>
  </si>
  <si>
    <t>1849</t>
  </si>
  <si>
    <t>1066</t>
  </si>
  <si>
    <t>Маныч</t>
  </si>
  <si>
    <t>Тагил</t>
  </si>
  <si>
    <t>МВТ</t>
  </si>
  <si>
    <t>Обь</t>
  </si>
  <si>
    <t>Енисей</t>
  </si>
  <si>
    <t>Свирь</t>
  </si>
  <si>
    <t>Иртыш</t>
  </si>
  <si>
    <t>ГС</t>
  </si>
  <si>
    <t>320</t>
  </si>
  <si>
    <t>320.2</t>
  </si>
  <si>
    <t>1990</t>
  </si>
  <si>
    <t>1980</t>
  </si>
  <si>
    <t>Эльбрус</t>
  </si>
  <si>
    <t>Алагез</t>
  </si>
  <si>
    <t>АСС</t>
  </si>
  <si>
    <t>537</t>
  </si>
  <si>
    <t>Михаил Рудницкий</t>
  </si>
  <si>
    <t>05360</t>
  </si>
  <si>
    <t>Георгий Козьмин</t>
  </si>
  <si>
    <t>Георгий Титов</t>
  </si>
  <si>
    <t>Саяны</t>
  </si>
  <si>
    <t>05361</t>
  </si>
  <si>
    <t>Коммуна</t>
  </si>
  <si>
    <t>Карпаты</t>
  </si>
  <si>
    <t>СПС</t>
  </si>
  <si>
    <t>530</t>
  </si>
  <si>
    <t>Памир</t>
  </si>
  <si>
    <t>Машук</t>
  </si>
  <si>
    <t>Алатау</t>
  </si>
  <si>
    <t>СБ</t>
  </si>
  <si>
    <t>1452</t>
  </si>
  <si>
    <t>Карабах, Алтай</t>
  </si>
  <si>
    <t>СС-83</t>
  </si>
  <si>
    <t>Бештау</t>
  </si>
  <si>
    <t>527</t>
  </si>
  <si>
    <t>СС-87, Владимир Трефолев</t>
  </si>
  <si>
    <t>СС-25. Жигули</t>
  </si>
  <si>
    <t>МБ-23, СС-23</t>
  </si>
  <si>
    <t>МБ-21, СС-21</t>
  </si>
  <si>
    <t>МБ-26, СС-26</t>
  </si>
  <si>
    <t>СБ-131, Николай Чикер</t>
  </si>
  <si>
    <t>СМБ</t>
  </si>
  <si>
    <t>5757</t>
  </si>
  <si>
    <t>СБ-135, Фотий Крылов</t>
  </si>
  <si>
    <t>ТОФ, захвачен в греческом порту</t>
  </si>
  <si>
    <t>Илга</t>
  </si>
  <si>
    <t>Каспар</t>
  </si>
  <si>
    <t>МТРС</t>
  </si>
  <si>
    <t>В92</t>
  </si>
  <si>
    <t>В92.2</t>
  </si>
  <si>
    <t>РКВП</t>
  </si>
  <si>
    <t>1239</t>
  </si>
  <si>
    <t>МРК-27, Бора</t>
  </si>
  <si>
    <t>МРК-17, Самум</t>
  </si>
  <si>
    <t>1991</t>
  </si>
  <si>
    <t>1992</t>
  </si>
  <si>
    <t>1993</t>
  </si>
  <si>
    <t>25</t>
  </si>
  <si>
    <t>С-31</t>
  </si>
  <si>
    <t>РКЭ</t>
  </si>
  <si>
    <t>Сухона</t>
  </si>
  <si>
    <t>Вычегда</t>
  </si>
  <si>
    <t>Припять</t>
  </si>
  <si>
    <t>МЗГ</t>
  </si>
  <si>
    <t>Разобран на металл ЧФ</t>
  </si>
  <si>
    <t>Разобран на металл СФ</t>
  </si>
  <si>
    <t>К-142, Б-142</t>
  </si>
  <si>
    <t>АВ611</t>
  </si>
  <si>
    <t>Разобрана на металл в Инкермане</t>
  </si>
  <si>
    <t>Б-89, БС-89</t>
  </si>
  <si>
    <t>Полупритоплена в бухте Улисс</t>
  </si>
  <si>
    <t>ДПЛКР</t>
  </si>
  <si>
    <t>К-156, Б-156</t>
  </si>
  <si>
    <t>К-85, Б-124</t>
  </si>
  <si>
    <t>К-24, Б-24</t>
  </si>
  <si>
    <t>К-68, Б-68, БС-68, 651Э</t>
  </si>
  <si>
    <t>К-63, Б-63</t>
  </si>
  <si>
    <t>К-70, Б-270</t>
  </si>
  <si>
    <t>К-77, Б-77</t>
  </si>
  <si>
    <t>К-58, Б-58</t>
  </si>
  <si>
    <t>К-81, Б-81</t>
  </si>
  <si>
    <t>651, 651К</t>
  </si>
  <si>
    <t>К-73, Б-73</t>
  </si>
  <si>
    <t>К-67, Б-67</t>
  </si>
  <si>
    <t>К-78, Б-478</t>
  </si>
  <si>
    <t>К-203, Б-203</t>
  </si>
  <si>
    <t>К-304, Б-304</t>
  </si>
  <si>
    <t>К-318, Б-3138</t>
  </si>
  <si>
    <t>К-120, Б-120</t>
  </si>
  <si>
    <t>передана на утилизацию на СФ</t>
  </si>
  <si>
    <t>перена на утилизацию в Лиепае</t>
  </si>
  <si>
    <t>утилизирована на заводе Нерпа СФ</t>
  </si>
  <si>
    <t>Продана в Южную Корею</t>
  </si>
  <si>
    <t>разделана на металл во Владивостоке</t>
  </si>
  <si>
    <t>затонула в Ара-губе</t>
  </si>
  <si>
    <t>утилизорована в Дальзаводе</t>
  </si>
  <si>
    <t>утилизирована в Инкермане</t>
  </si>
  <si>
    <t>затонула в б. Северная залив Владимир</t>
  </si>
  <si>
    <t>Б-68</t>
  </si>
  <si>
    <t>ДПЛТ</t>
  </si>
  <si>
    <t>611</t>
  </si>
  <si>
    <t>утилизирована на ДВЗ "Звезда"</t>
  </si>
  <si>
    <t>Б-69, БС-69</t>
  </si>
  <si>
    <t>611, 611П</t>
  </si>
  <si>
    <t>затоплена в б. Конюшкова</t>
  </si>
  <si>
    <t>Б-71, УТС-300</t>
  </si>
  <si>
    <t>611, 611РУ</t>
  </si>
  <si>
    <t>Сдана в ОФИ на утилизацию ТОФ</t>
  </si>
  <si>
    <t>Оставлена в б. Труда ТОФ</t>
  </si>
  <si>
    <t>Б-72</t>
  </si>
  <si>
    <t>Разделана на металл в п. Балдерая</t>
  </si>
  <si>
    <t>Б-75</t>
  </si>
  <si>
    <t>Б-77, Б-877, УТС-226</t>
  </si>
  <si>
    <t>Затонула в Печенге СФ</t>
  </si>
  <si>
    <t>Б-78, Мурманский комсомолец, БС-78</t>
  </si>
  <si>
    <t>Продана в Голландию</t>
  </si>
  <si>
    <t>Б-80</t>
  </si>
  <si>
    <t>Б-81</t>
  </si>
  <si>
    <t>Разделана на металл на Туруханских о.</t>
  </si>
  <si>
    <t>Б-82, БС-82</t>
  </si>
  <si>
    <t>Б-88, "Орион", РЗС-253</t>
  </si>
  <si>
    <t>поставлена на утилизацию ТОФ</t>
  </si>
  <si>
    <t>Б-90, "Марс", УТС-423</t>
  </si>
  <si>
    <t>На приколе в г. Оленья</t>
  </si>
  <si>
    <t>Б-91, Б-891, БС-891</t>
  </si>
  <si>
    <t>С-187</t>
  </si>
  <si>
    <t>С-189</t>
  </si>
  <si>
    <t>С-190</t>
  </si>
  <si>
    <t>С-356</t>
  </si>
  <si>
    <t>С-359</t>
  </si>
  <si>
    <t>С-361</t>
  </si>
  <si>
    <t>С-362</t>
  </si>
  <si>
    <t>С-363</t>
  </si>
  <si>
    <t>С-364</t>
  </si>
  <si>
    <t>613</t>
  </si>
  <si>
    <t>С-191,Псковский комсомолец</t>
  </si>
  <si>
    <t>С-357, Ульяновский комсомолец</t>
  </si>
  <si>
    <t>Продана в Испании</t>
  </si>
  <si>
    <t>С-188</t>
  </si>
  <si>
    <t>Продана в Данию</t>
  </si>
  <si>
    <t>Затонула в Кронштадте</t>
  </si>
  <si>
    <t>Продана в Норвегию</t>
  </si>
  <si>
    <t>Продана в Великобританию</t>
  </si>
  <si>
    <t>Продана в Испанию</t>
  </si>
  <si>
    <t>Продана в Китай</t>
  </si>
  <si>
    <t>Разделана на металл в Кронштадте</t>
  </si>
  <si>
    <t>Разделана на металл в Палдиски</t>
  </si>
  <si>
    <t>оставлена в Усть-Двинске</t>
  </si>
  <si>
    <t>С-365, РЗС-923, ПЗС-86</t>
  </si>
  <si>
    <t>поставлена на утилизации в Бечевинке</t>
  </si>
  <si>
    <t>С-67, РЗС-576, ПЗС-85</t>
  </si>
  <si>
    <t>613, 613В</t>
  </si>
  <si>
    <t>Продана в Италию</t>
  </si>
  <si>
    <t>1951</t>
  </si>
  <si>
    <t>1952</t>
  </si>
  <si>
    <t>С-68, РЗС-324</t>
  </si>
  <si>
    <t>Поставлена в б. Труда на отстой</t>
  </si>
  <si>
    <t>613, 644</t>
  </si>
  <si>
    <t>С-70</t>
  </si>
  <si>
    <t>Продана в Румынию</t>
  </si>
  <si>
    <t>С-71, УТС-372</t>
  </si>
  <si>
    <t>Продана в Англию</t>
  </si>
  <si>
    <t>Разделана в Инкермане</t>
  </si>
  <si>
    <t>С-74</t>
  </si>
  <si>
    <t>Продана в Турцию</t>
  </si>
  <si>
    <t>С-76</t>
  </si>
  <si>
    <t>Брошена на отмеле б. Улисс</t>
  </si>
  <si>
    <t>С-77, Тюменьский комсомолец</t>
  </si>
  <si>
    <t>Выброшена на берег в б. Нагаева</t>
  </si>
  <si>
    <t>С-78</t>
  </si>
  <si>
    <t>Оставлена в б. Постовая</t>
  </si>
  <si>
    <t>С-87</t>
  </si>
  <si>
    <t>С-88</t>
  </si>
  <si>
    <t>С-95</t>
  </si>
  <si>
    <t>С-96</t>
  </si>
  <si>
    <t>С-97, РЗС-495</t>
  </si>
  <si>
    <t>С-98, УТС-284</t>
  </si>
  <si>
    <t>сдана в ОФИ на демонтаж ЧФ</t>
  </si>
  <si>
    <t>С-100</t>
  </si>
  <si>
    <t>Утилизирована в Феодосии</t>
  </si>
  <si>
    <t>Затонула на берег в б. Нагаева</t>
  </si>
  <si>
    <t>С-220, СМ-442</t>
  </si>
  <si>
    <t>Затоплена в Магадане</t>
  </si>
  <si>
    <t>С-221, Комсомолец Таджикистана</t>
  </si>
  <si>
    <t>Оставлена в б. Конюшкова</t>
  </si>
  <si>
    <t>С-222, УТС-3-7</t>
  </si>
  <si>
    <t>Разделана на металл на ЧФ</t>
  </si>
  <si>
    <t>С-232</t>
  </si>
  <si>
    <t>С-233</t>
  </si>
  <si>
    <t>Разделана на металл в Одессе</t>
  </si>
  <si>
    <t>С-234</t>
  </si>
  <si>
    <t>Разделана на металл в б. Труда</t>
  </si>
  <si>
    <t>С-238</t>
  </si>
  <si>
    <t>Отставлена в б. Постовая</t>
  </si>
  <si>
    <t>С-240</t>
  </si>
  <si>
    <t>С-250</t>
  </si>
  <si>
    <t>Отставлена на разделку в Усть-Двинске</t>
  </si>
  <si>
    <t>Сдана на разделку в Николаев</t>
  </si>
  <si>
    <t>С-243, СС-243</t>
  </si>
  <si>
    <t>С-246</t>
  </si>
  <si>
    <t>Сдана на разделку на металл БФ</t>
  </si>
  <si>
    <t>С-374</t>
  </si>
  <si>
    <t>С-375</t>
  </si>
  <si>
    <t>С-376, УТС-187</t>
  </si>
  <si>
    <t>С-377</t>
  </si>
  <si>
    <t>С-379</t>
  </si>
  <si>
    <t>С-381</t>
  </si>
  <si>
    <t>С-382, РЗС-390, ПЗС-63</t>
  </si>
  <si>
    <t>Продана в Турции</t>
  </si>
  <si>
    <t>С-383</t>
  </si>
  <si>
    <t>613, "Август"</t>
  </si>
  <si>
    <t>С-384, СС-384</t>
  </si>
  <si>
    <t>613, 613М, 613Ц, 161311</t>
  </si>
  <si>
    <t>На отстое в губе Ура</t>
  </si>
  <si>
    <t>С-144Ю УТС-285</t>
  </si>
  <si>
    <t>С-145</t>
  </si>
  <si>
    <t>613, 613Т</t>
  </si>
  <si>
    <t>С-147, СС-552</t>
  </si>
  <si>
    <t>На отстое в губе Ара</t>
  </si>
  <si>
    <t>С-148, Северянка, УТС-161</t>
  </si>
  <si>
    <t>Переведена в Таллинн для разделки</t>
  </si>
  <si>
    <t>С-153</t>
  </si>
  <si>
    <t>Разделана в Кронштадте</t>
  </si>
  <si>
    <t>С-156, Комсомолец Казахстана</t>
  </si>
  <si>
    <t>613, 613Е</t>
  </si>
  <si>
    <t>С-157</t>
  </si>
  <si>
    <t>затонула в Ирбенском проливе</t>
  </si>
  <si>
    <t>С-159, СМ-101</t>
  </si>
  <si>
    <t>С-160</t>
  </si>
  <si>
    <t>С-161</t>
  </si>
  <si>
    <t>Разделана в Таллинне</t>
  </si>
  <si>
    <t>С-163</t>
  </si>
  <si>
    <t>С-166</t>
  </si>
  <si>
    <t>С-168</t>
  </si>
  <si>
    <t>полузатолпена в Усть-Двинске</t>
  </si>
  <si>
    <t>С-174, РЗС-359, ПЗС-359</t>
  </si>
  <si>
    <t>полузатоплена в б. Постовая</t>
  </si>
  <si>
    <t>С-179</t>
  </si>
  <si>
    <t>С-180, УТС-36</t>
  </si>
  <si>
    <t>С-181</t>
  </si>
  <si>
    <t>Сдана на Утилизацию в г. Рига</t>
  </si>
  <si>
    <t>С-184, С-15</t>
  </si>
  <si>
    <t>С-185</t>
  </si>
  <si>
    <t>С-193, УТС-37</t>
  </si>
  <si>
    <t>С-194, СМ-422</t>
  </si>
  <si>
    <t>Утилизирована в Кронштадте</t>
  </si>
  <si>
    <t>С-195</t>
  </si>
  <si>
    <t>С-197</t>
  </si>
  <si>
    <t>Утилизирована в Одессе</t>
  </si>
  <si>
    <t>С-199</t>
  </si>
  <si>
    <t>Поставлена на утилизацию в Риге</t>
  </si>
  <si>
    <t>С-200</t>
  </si>
  <si>
    <t>С-262</t>
  </si>
  <si>
    <t>С-263, УТС-383</t>
  </si>
  <si>
    <t>613, 513В</t>
  </si>
  <si>
    <t>С-267</t>
  </si>
  <si>
    <t>Отправлена для раздеки в Таллинн</t>
  </si>
  <si>
    <t>С-268</t>
  </si>
  <si>
    <t>С-269</t>
  </si>
  <si>
    <t>С-271</t>
  </si>
  <si>
    <t>С-272</t>
  </si>
  <si>
    <t>С-274</t>
  </si>
  <si>
    <t>Затонула в б. Улисс</t>
  </si>
  <si>
    <t>С-275, УТС-319</t>
  </si>
  <si>
    <t>Подготовлена к утилизации в Палдиски</t>
  </si>
  <si>
    <t>С-277</t>
  </si>
  <si>
    <t>С-281, РЗС-295</t>
  </si>
  <si>
    <t>С-282</t>
  </si>
  <si>
    <t>Брошена в Усть-Двинске</t>
  </si>
  <si>
    <t>С-283</t>
  </si>
  <si>
    <t>С-285</t>
  </si>
  <si>
    <t>Затонула в б. Постовая</t>
  </si>
  <si>
    <t>С-286</t>
  </si>
  <si>
    <t>С-287</t>
  </si>
  <si>
    <t>Утонула в б. Ногаева</t>
  </si>
  <si>
    <t>С-288, РЗС-445, ПЗС-73</t>
  </si>
  <si>
    <t>на отстое в Лиепае</t>
  </si>
  <si>
    <t>С-289</t>
  </si>
  <si>
    <t>Порезана на металл в Кронштадте</t>
  </si>
  <si>
    <t>С-291</t>
  </si>
  <si>
    <t>С-293</t>
  </si>
  <si>
    <t>затонула в Ура губе</t>
  </si>
  <si>
    <t>С-295</t>
  </si>
  <si>
    <t>С-296</t>
  </si>
  <si>
    <t>С-297</t>
  </si>
  <si>
    <t>находилась в б. Сельдевая</t>
  </si>
  <si>
    <t>С-327</t>
  </si>
  <si>
    <t>затонула в б. Большой Улисс</t>
  </si>
  <si>
    <t>С-328</t>
  </si>
  <si>
    <t>С-329</t>
  </si>
  <si>
    <t>С-300, Брянский комсомолец</t>
  </si>
  <si>
    <t>С-338</t>
  </si>
  <si>
    <t>Переведена для разделки в Одессу</t>
  </si>
  <si>
    <t>С-339</t>
  </si>
  <si>
    <t>С-341</t>
  </si>
  <si>
    <t>Переведена в усть-Двинск для демонтажа</t>
  </si>
  <si>
    <t>Переведена в Таллин для продажи</t>
  </si>
  <si>
    <t>С-342</t>
  </si>
  <si>
    <t>С-344</t>
  </si>
  <si>
    <t>Затонула в Сурупском заливе</t>
  </si>
  <si>
    <t>С-345</t>
  </si>
  <si>
    <t>613, 613Х</t>
  </si>
  <si>
    <t>С-346</t>
  </si>
  <si>
    <t>С-349</t>
  </si>
  <si>
    <t>С-333, УТС-430</t>
  </si>
  <si>
    <t>С-335</t>
  </si>
  <si>
    <t>С-336</t>
  </si>
  <si>
    <t xml:space="preserve">Утонула в Петропавловске </t>
  </si>
  <si>
    <t>С-337, УТС-613</t>
  </si>
  <si>
    <t>Подготовлена к разделке на Дальзаводе</t>
  </si>
  <si>
    <t>С-392</t>
  </si>
  <si>
    <t>С-393</t>
  </si>
  <si>
    <t>С-37</t>
  </si>
  <si>
    <t>633</t>
  </si>
  <si>
    <t>С-128, СС-128</t>
  </si>
  <si>
    <t>633, 633КС</t>
  </si>
  <si>
    <t>С-11, СС-11</t>
  </si>
  <si>
    <t>633, 633РВ</t>
  </si>
  <si>
    <t>продолжает использоваться, как ЗС</t>
  </si>
  <si>
    <t>С-49, СС-49, ПЗС=-50</t>
  </si>
  <si>
    <t>в затопленном состоянии в Ура-губе</t>
  </si>
  <si>
    <t>Б-94</t>
  </si>
  <si>
    <t>641</t>
  </si>
  <si>
    <t>Затонула в Росляково</t>
  </si>
  <si>
    <t>Б-95</t>
  </si>
  <si>
    <t>Продана в Южную Корею, как МРЗК</t>
  </si>
  <si>
    <t>Б-133, Б-833</t>
  </si>
  <si>
    <t>Б-135</t>
  </si>
  <si>
    <t>Брошена в Ура-губе</t>
  </si>
  <si>
    <t>Б-139, Б-839</t>
  </si>
  <si>
    <t>Оставлена в Лиепае</t>
  </si>
  <si>
    <t>Б-57</t>
  </si>
  <si>
    <t>Под турецким флагом ушла в Турцию</t>
  </si>
  <si>
    <t>Б-116, Б-326</t>
  </si>
  <si>
    <t>Б-130</t>
  </si>
  <si>
    <t>Затонула в Золотом роге</t>
  </si>
  <si>
    <t>Б-143</t>
  </si>
  <si>
    <t>Б-85</t>
  </si>
  <si>
    <t>разделана на металл в Донузлаве</t>
  </si>
  <si>
    <t>Б-59</t>
  </si>
  <si>
    <t>Б-156, Б-856</t>
  </si>
  <si>
    <t>Затонула в Ура-губе</t>
  </si>
  <si>
    <t>Б-4, Челябинский комсомолец</t>
  </si>
  <si>
    <t>Б-153, Б-854</t>
  </si>
  <si>
    <t>Б-164, Юпитер</t>
  </si>
  <si>
    <t>Затонула у пирса ТОФ</t>
  </si>
  <si>
    <t>Б-33</t>
  </si>
  <si>
    <t>Б-7</t>
  </si>
  <si>
    <t>Б-105</t>
  </si>
  <si>
    <t>Б-169</t>
  </si>
  <si>
    <t>Разделана на металл в Северодвинске</t>
  </si>
  <si>
    <t>Б-38, Б-838</t>
  </si>
  <si>
    <t>Разделана на металл м. Зеленый</t>
  </si>
  <si>
    <t>Б-50, Глобус</t>
  </si>
  <si>
    <t>Б-8</t>
  </si>
  <si>
    <t>Б-31</t>
  </si>
  <si>
    <t>Разделена на металл в Северодвинске</t>
  </si>
  <si>
    <t>Б-2</t>
  </si>
  <si>
    <t>Б-55, Б-855</t>
  </si>
  <si>
    <t>Поставлена на прикол в б. Малый Улисс</t>
  </si>
  <si>
    <t>Б-98</t>
  </si>
  <si>
    <t>Куплена Польшей в состав ВМС</t>
  </si>
  <si>
    <t>Б-101, "Регул"</t>
  </si>
  <si>
    <t>Б-6</t>
  </si>
  <si>
    <t>Б-15</t>
  </si>
  <si>
    <t>Б-103</t>
  </si>
  <si>
    <t>В Полярном разделана на металл</t>
  </si>
  <si>
    <t>Б-109</t>
  </si>
  <si>
    <t>Б-107, Б-807</t>
  </si>
  <si>
    <t>В Кронштадте раздалана на металл</t>
  </si>
  <si>
    <t>Б-112. "Сатурн"</t>
  </si>
  <si>
    <t>Б-25, Б-825</t>
  </si>
  <si>
    <t>Продана в Финляндию под музей</t>
  </si>
  <si>
    <t>Б-21, Брянский комсомолец, U-480</t>
  </si>
  <si>
    <t>Продана в Бельгию под музей</t>
  </si>
  <si>
    <t>Б-9</t>
  </si>
  <si>
    <t>Разделана на металл в Инкермане</t>
  </si>
  <si>
    <t>Б-26, Ярославский комсомолец, Б-826</t>
  </si>
  <si>
    <t>На отстое в г. Сайда</t>
  </si>
  <si>
    <t>Б-28</t>
  </si>
  <si>
    <t>в б. Диомид разделана на металл</t>
  </si>
  <si>
    <t>Б-34</t>
  </si>
  <si>
    <t>Б-40, Б-840</t>
  </si>
  <si>
    <t>Б-29, Dzik (Польша)</t>
  </si>
  <si>
    <t>Передана в ВМС Польши</t>
  </si>
  <si>
    <t>Б-41</t>
  </si>
  <si>
    <t>Оставлена в Болгарии</t>
  </si>
  <si>
    <t>Б-46</t>
  </si>
  <si>
    <t>Б-49</t>
  </si>
  <si>
    <t>641, И641</t>
  </si>
  <si>
    <t>Б-39, Сириус</t>
  </si>
  <si>
    <t>Продана в Канаду</t>
  </si>
  <si>
    <t>Б-397</t>
  </si>
  <si>
    <t>Продана на металл в Южную Корею</t>
  </si>
  <si>
    <t>Б-400, Ульяновский комсомолец</t>
  </si>
  <si>
    <t>Б-413</t>
  </si>
  <si>
    <t>Передана в Музей в Калининград</t>
  </si>
  <si>
    <t>Б-416</t>
  </si>
  <si>
    <t>В Кронштадте разделана на металл</t>
  </si>
  <si>
    <t>Б-205</t>
  </si>
  <si>
    <t>Б-213</t>
  </si>
  <si>
    <t>Б-435, Запорожье</t>
  </si>
  <si>
    <t>Б-440</t>
  </si>
  <si>
    <t>Передана в качестве музея в г. Вытергда</t>
  </si>
  <si>
    <t>Б-409</t>
  </si>
  <si>
    <t>Б-427</t>
  </si>
  <si>
    <t>Продана в Австралию</t>
  </si>
  <si>
    <t>Б-443</t>
  </si>
  <si>
    <t>Разобрана на металл в Полярном</t>
  </si>
  <si>
    <t>641Б</t>
  </si>
  <si>
    <t>Б-474</t>
  </si>
  <si>
    <t>Б-437, Магниторгорский комсомолец</t>
  </si>
  <si>
    <t>Передана на утилизацию</t>
  </si>
  <si>
    <t>Б-498</t>
  </si>
  <si>
    <t>Б-515, U434</t>
  </si>
  <si>
    <t>Передана в Гамбург  в качестве музея</t>
  </si>
  <si>
    <t>Б-519</t>
  </si>
  <si>
    <t>Б-290</t>
  </si>
  <si>
    <t>Б-303</t>
  </si>
  <si>
    <t>Б-146</t>
  </si>
  <si>
    <t>Разделана на металл в г. Оленья</t>
  </si>
  <si>
    <t>Б-546 "Молдаванка"</t>
  </si>
  <si>
    <t>Б-215</t>
  </si>
  <si>
    <t>Б-396, "Новосибирский комсомолец"</t>
  </si>
  <si>
    <t>Поставлена муземм в г. Москве</t>
  </si>
  <si>
    <t>Б-307</t>
  </si>
  <si>
    <t>Поставлена муземм в г. Тальяти</t>
  </si>
  <si>
    <t>Б-319</t>
  </si>
  <si>
    <t>Б-225</t>
  </si>
  <si>
    <t>Разделана на металл на СРЗ "Нерпа"</t>
  </si>
  <si>
    <t>Б-312</t>
  </si>
  <si>
    <t>Разделана на металл в СПБ</t>
  </si>
  <si>
    <t>Б-380, Горьковский комсомолец, Святой князь Георгий</t>
  </si>
  <si>
    <t>в готовности к утилизации в Севастополе</t>
  </si>
  <si>
    <t>877</t>
  </si>
  <si>
    <t>Б-401, Новосибирск</t>
  </si>
  <si>
    <t>в готовности к утилизации в Полярном</t>
  </si>
  <si>
    <t>Б-402, Вологда</t>
  </si>
  <si>
    <t>Б-351, Б-291, Оржел (Польша)</t>
  </si>
  <si>
    <t>Передана ВМС Польши</t>
  </si>
  <si>
    <t>Б-808, Ярославль</t>
  </si>
  <si>
    <t>Б-808, Вологодский комсомолец, Калуга</t>
  </si>
  <si>
    <t>877ЛПМБ</t>
  </si>
  <si>
    <t>Б-871, Алроса</t>
  </si>
  <si>
    <t>877В</t>
  </si>
  <si>
    <t>Б-459, Владикавказ</t>
  </si>
  <si>
    <t>Б-471, Магнитогорск</t>
  </si>
  <si>
    <t>Б-177, Липецк</t>
  </si>
  <si>
    <t>Б-340</t>
  </si>
  <si>
    <t>877, 637М</t>
  </si>
  <si>
    <t>Передана ВМС Китая</t>
  </si>
  <si>
    <t>Б-801, 581</t>
  </si>
  <si>
    <t>877Э</t>
  </si>
  <si>
    <t>Передана ВМС Румынии</t>
  </si>
  <si>
    <t>Б-806. Дмитров</t>
  </si>
  <si>
    <t>877ЭКИ</t>
  </si>
  <si>
    <t>Б-861</t>
  </si>
  <si>
    <t>877 ЭКМ</t>
  </si>
  <si>
    <t>Передана ВМС Алжира</t>
  </si>
  <si>
    <t>Б-890</t>
  </si>
  <si>
    <t>877ЭКМ, 08773</t>
  </si>
  <si>
    <t>Передана ВМС Индии</t>
  </si>
  <si>
    <t>Б-386</t>
  </si>
  <si>
    <t xml:space="preserve">877ЭКМ </t>
  </si>
  <si>
    <t>Б-803</t>
  </si>
  <si>
    <t>Б-185</t>
  </si>
  <si>
    <t>877ЭКМ</t>
  </si>
  <si>
    <t>Б-188</t>
  </si>
  <si>
    <t>Б-248</t>
  </si>
  <si>
    <t>Б-227, Выборг</t>
  </si>
  <si>
    <t>Б-260, Чита</t>
  </si>
  <si>
    <t>На приколе в б. Большой Улисс</t>
  </si>
  <si>
    <t>Б-229</t>
  </si>
  <si>
    <t>Б-404</t>
  </si>
  <si>
    <t>Б-405, Тюменский комсомолец</t>
  </si>
  <si>
    <t>Утилизхирована в Петропавловске</t>
  </si>
  <si>
    <t>Б-470</t>
  </si>
  <si>
    <t>Б-439</t>
  </si>
  <si>
    <t>На утилизации в Комсомольске</t>
  </si>
  <si>
    <t>Б-445. Святитель Николай Чудотворец</t>
  </si>
  <si>
    <t>На утилизации в Вилючинске</t>
  </si>
  <si>
    <t>Б-394, Комсомолец Таджикистана, Нурлат</t>
  </si>
  <si>
    <t>Резерв 2 категории</t>
  </si>
  <si>
    <t>Б-464, Усть-Камчатск</t>
  </si>
  <si>
    <t>Б-494, Большерецк</t>
  </si>
  <si>
    <t>Б-187, Комсомольск-на-Амуре</t>
  </si>
  <si>
    <t>Б-190, Краснокаменск</t>
  </si>
  <si>
    <t>Б-345, Могоча</t>
  </si>
  <si>
    <t>Б-888</t>
  </si>
  <si>
    <t>Б-898</t>
  </si>
  <si>
    <t>Б-860</t>
  </si>
  <si>
    <t>Б-804</t>
  </si>
  <si>
    <t>Б-468</t>
  </si>
  <si>
    <t>Б-597</t>
  </si>
  <si>
    <t>Б-175</t>
  </si>
  <si>
    <t>Передана ВМС Ирана</t>
  </si>
  <si>
    <t>Б-224</t>
  </si>
  <si>
    <t>Б-220</t>
  </si>
  <si>
    <t>1994</t>
  </si>
  <si>
    <t>1996</t>
  </si>
  <si>
    <t>Б-261, Новороссийск</t>
  </si>
  <si>
    <t>05363</t>
  </si>
  <si>
    <t>Б-237, Ростов-на-Дону</t>
  </si>
  <si>
    <t>06363</t>
  </si>
  <si>
    <t>Б-262, Старый Оскол</t>
  </si>
  <si>
    <t>Б-265, Краснодар</t>
  </si>
  <si>
    <t>Б-268, Великий Новгород</t>
  </si>
  <si>
    <t>Б-271, Колпино</t>
  </si>
  <si>
    <t>Б-90, Саров</t>
  </si>
  <si>
    <t>20120</t>
  </si>
  <si>
    <t>ДПЛРТ</t>
  </si>
  <si>
    <t>Б-585, Санкт-Петербург</t>
  </si>
  <si>
    <t>677</t>
  </si>
  <si>
    <t>Б-586, Кронштадт</t>
  </si>
  <si>
    <t>Б-587, Великие Луки</t>
  </si>
  <si>
    <t>Горностай</t>
  </si>
  <si>
    <t>Рысь</t>
  </si>
  <si>
    <t>Волк</t>
  </si>
  <si>
    <t>Куница</t>
  </si>
  <si>
    <t>СКР-51</t>
  </si>
  <si>
    <t>СКР-57</t>
  </si>
  <si>
    <t>СКР-58</t>
  </si>
  <si>
    <t>СКР-63</t>
  </si>
  <si>
    <t>СКР-66</t>
  </si>
  <si>
    <t>Барс</t>
  </si>
  <si>
    <t>Росомаха</t>
  </si>
  <si>
    <t>Кугуар</t>
  </si>
  <si>
    <t>СКР-50</t>
  </si>
  <si>
    <t>СКР-54</t>
  </si>
  <si>
    <t>СКР-55</t>
  </si>
  <si>
    <t>СКР-60</t>
  </si>
  <si>
    <t>СКР-61</t>
  </si>
  <si>
    <t>СКР-65</t>
  </si>
  <si>
    <t>СКР-68</t>
  </si>
  <si>
    <t>СКР-70</t>
  </si>
  <si>
    <t>СКР-71</t>
  </si>
  <si>
    <t>СКР-72</t>
  </si>
  <si>
    <t>СКР-73</t>
  </si>
  <si>
    <t>СКР-74</t>
  </si>
  <si>
    <t>СКР-75</t>
  </si>
  <si>
    <t>СКР-80</t>
  </si>
  <si>
    <t>СКР-81</t>
  </si>
  <si>
    <t>СКР-10</t>
  </si>
  <si>
    <t>СКР-4</t>
  </si>
  <si>
    <t>СКР-5</t>
  </si>
  <si>
    <t>СКР-8</t>
  </si>
  <si>
    <t>СКР-14</t>
  </si>
  <si>
    <t>СКР-15</t>
  </si>
  <si>
    <t>Пингвин</t>
  </si>
  <si>
    <t>Сокол, УТС-256</t>
  </si>
  <si>
    <t>42</t>
  </si>
  <si>
    <t>1949</t>
  </si>
  <si>
    <t>50</t>
  </si>
  <si>
    <t>Пантера, Советский Туркменистан</t>
  </si>
  <si>
    <t>Разделан на металл в Баку</t>
  </si>
  <si>
    <t>Ягуар, Комсомолец Грузии, ОС-188</t>
  </si>
  <si>
    <t>ГСКР-52, Туман</t>
  </si>
  <si>
    <t>Разделан на металл в Севастополе</t>
  </si>
  <si>
    <t>Разделан на металл в Лиепае</t>
  </si>
  <si>
    <t>Передан в КЮМ г. Еиева</t>
  </si>
  <si>
    <t>Передан в КЮМ г. Поти</t>
  </si>
  <si>
    <t>Разделан на металл на. Зеленом мысу</t>
  </si>
  <si>
    <t>на отстое в г. Сайда</t>
  </si>
  <si>
    <t>Затонул в г. Тюва</t>
  </si>
  <si>
    <t>Разделан на металл в Ленинграде</t>
  </si>
  <si>
    <t>Затонул в Палдиски</t>
  </si>
  <si>
    <t>Лось</t>
  </si>
  <si>
    <t>Поставлен на отстой в Совгавани</t>
  </si>
  <si>
    <t>Разделан на металл в г. Архангельске</t>
  </si>
  <si>
    <t>СКР-76, Архангельский комсомолец</t>
  </si>
  <si>
    <t>отдан на утилизацию СФ</t>
  </si>
  <si>
    <t>отдан на утилизацию на КВФ</t>
  </si>
  <si>
    <t>Затонул в г.. Тюва</t>
  </si>
  <si>
    <t>1857</t>
  </si>
  <si>
    <t>Затонул в Иоканьге</t>
  </si>
  <si>
    <t>Посажен на мель в б. Раковой</t>
  </si>
  <si>
    <t>в зал. Владимир поставлен на отстой</t>
  </si>
  <si>
    <t>СКР-77, Советский Дагестан</t>
  </si>
  <si>
    <t>Передан КЮМ в Махачкале</t>
  </si>
  <si>
    <t>Разделан на металл в Мурманске</t>
  </si>
  <si>
    <t>Разделан на металл в Совгавани</t>
  </si>
  <si>
    <t>Разделан на металл в Лииепае</t>
  </si>
  <si>
    <t>Разделан на металл в Таллинне</t>
  </si>
  <si>
    <t>Затоплен в Лиепае и брошен</t>
  </si>
  <si>
    <t>СКР-59</t>
  </si>
  <si>
    <t>Сдан в ОФИ для разоружения СФ</t>
  </si>
  <si>
    <t>СКР-62, Иркутский комсомолец</t>
  </si>
  <si>
    <t>СКР-64, Комсомолец Литвы</t>
  </si>
  <si>
    <t>Сждан в ОФИ на утилизацию ТОФ</t>
  </si>
  <si>
    <t>СКР-56, Советский Азербайджан</t>
  </si>
  <si>
    <t>Сдан в ОФИ для утилизации БФ</t>
  </si>
  <si>
    <t>Сдан в ОФИ на утилизацию ТОФ</t>
  </si>
  <si>
    <t>ПЛК-1, СКР-1, ОС-332</t>
  </si>
  <si>
    <t>159</t>
  </si>
  <si>
    <t>Разделан на металл в Севстополе</t>
  </si>
  <si>
    <t>ПЛК-4, СКР-38</t>
  </si>
  <si>
    <t>ПЛК-5, СКР-47</t>
  </si>
  <si>
    <t>Разделан на металл в Архангельске</t>
  </si>
  <si>
    <t>ПЛК-14, СКР-26</t>
  </si>
  <si>
    <t>ПЛК-17, СКР-17</t>
  </si>
  <si>
    <t>ПЛК-9, СКР-9</t>
  </si>
  <si>
    <t>ПЛК-22, СКР-22</t>
  </si>
  <si>
    <t>ПЛК-25, СКР-33</t>
  </si>
  <si>
    <t>159м</t>
  </si>
  <si>
    <t>Сдана в ОФИ на утилизацию СФ</t>
  </si>
  <si>
    <t>ПЛК-27, СКР-27</t>
  </si>
  <si>
    <t>ПЛК-30, СКР-30, ОС-333</t>
  </si>
  <si>
    <t>Передан Госснабу СССР</t>
  </si>
  <si>
    <t>ПЛК-34, СКР-34</t>
  </si>
  <si>
    <t>Сдан в ОФИ для утилизации</t>
  </si>
  <si>
    <t>ПЛК-37, СКР-40</t>
  </si>
  <si>
    <t>ПЛК-29, СКР-29</t>
  </si>
  <si>
    <t>Сдан в ОФИ на утилизацию ЧФ</t>
  </si>
  <si>
    <t>СКР-16, Бакинец</t>
  </si>
  <si>
    <t>159А</t>
  </si>
  <si>
    <t>Передан в ВМС Азербайджана</t>
  </si>
  <si>
    <t>СКР-103</t>
  </si>
  <si>
    <t>СКР-106</t>
  </si>
  <si>
    <t>СКР-110</t>
  </si>
  <si>
    <t>СКР-112</t>
  </si>
  <si>
    <t>СКР-98</t>
  </si>
  <si>
    <t>Сдан в ОФИ на утилизацию ККФ</t>
  </si>
  <si>
    <t>СКР-87, Комсомолец Дагестана</t>
  </si>
  <si>
    <t>СКР-120</t>
  </si>
  <si>
    <t>СКР-123</t>
  </si>
  <si>
    <t>СКР-126</t>
  </si>
  <si>
    <t>ПЛК-15, СКР-18</t>
  </si>
  <si>
    <t>ПЛК-41, СКР-41</t>
  </si>
  <si>
    <t>ПЛК-11, СКР-11</t>
  </si>
  <si>
    <t>ПЛК-43, СКР-43</t>
  </si>
  <si>
    <t>159АЭ</t>
  </si>
  <si>
    <t>159М</t>
  </si>
  <si>
    <t>ПЛК-3, СКР-3</t>
  </si>
  <si>
    <t>ПЛК-46, СКР-46</t>
  </si>
  <si>
    <t>ПЛК-23, СКР-23</t>
  </si>
  <si>
    <t>ПЛК-59, СКР-78</t>
  </si>
  <si>
    <t>ПЛК-21, СКР-21, Орловский комсомолец</t>
  </si>
  <si>
    <t>СКР-36</t>
  </si>
  <si>
    <t>СКР-92</t>
  </si>
  <si>
    <t>СКР-133</t>
  </si>
  <si>
    <t>СКР-138</t>
  </si>
  <si>
    <t>СКР-128</t>
  </si>
  <si>
    <t>СКР-135</t>
  </si>
  <si>
    <t>ПЛК-7, СКР-7</t>
  </si>
  <si>
    <t>35</t>
  </si>
  <si>
    <t>Разделан на металл в Балтийске</t>
  </si>
  <si>
    <t>ПЛК-20, СКР-20</t>
  </si>
  <si>
    <t>Сдана в ОФИ на утилизацию на БФ</t>
  </si>
  <si>
    <t>ПЛК-32, СКР-32</t>
  </si>
  <si>
    <t>Продан в Швецию</t>
  </si>
  <si>
    <t>ПЛК-39, СКР-39</t>
  </si>
  <si>
    <t>Затонул в Лиепае</t>
  </si>
  <si>
    <t>ПЛК-44, СКР-86</t>
  </si>
  <si>
    <t>ПЛК-49, СКР-49</t>
  </si>
  <si>
    <t>ПЛК-53, СКР-53</t>
  </si>
  <si>
    <t>ПЛК-8, СКР-24</t>
  </si>
  <si>
    <t>ПЛК-51, СКР-84</t>
  </si>
  <si>
    <t>ПЛК-48, СКР-49</t>
  </si>
  <si>
    <t>ПЛК-12, СКР-12</t>
  </si>
  <si>
    <t>ПЛК-19, СКР-19</t>
  </si>
  <si>
    <t>Сдан в ОФИ на утилизацию БФ</t>
  </si>
  <si>
    <t>ПЛК-35, СКР-35, Гангутец</t>
  </si>
  <si>
    <t>ПЛК-55, СКР-83, 60 лет комсомолу Белоруссии</t>
  </si>
  <si>
    <t>ПЛК-6, СКР-6</t>
  </si>
  <si>
    <t>ПЛК-13, СКР-13</t>
  </si>
  <si>
    <t>СКР-90</t>
  </si>
  <si>
    <t>СКР-117</t>
  </si>
  <si>
    <t>Дельфин</t>
  </si>
  <si>
    <t>1159Т</t>
  </si>
  <si>
    <t>Передан ВМС Болгарии</t>
  </si>
  <si>
    <t>СКР-149</t>
  </si>
  <si>
    <t>СКР-129</t>
  </si>
  <si>
    <t>1159ТР</t>
  </si>
  <si>
    <t>Передан ВМС Алжира</t>
  </si>
  <si>
    <t>СКР-195</t>
  </si>
  <si>
    <t>СКР-451</t>
  </si>
  <si>
    <t>Передан ВМС Кубы</t>
  </si>
  <si>
    <t>СКР-200, Татарстан</t>
  </si>
  <si>
    <t>11661</t>
  </si>
  <si>
    <t>КВФ</t>
  </si>
  <si>
    <t>СКР-201, Башкортостан</t>
  </si>
  <si>
    <t>Новик</t>
  </si>
  <si>
    <t>12441</t>
  </si>
  <si>
    <t>Перестраивается в УК "Бородино"</t>
  </si>
  <si>
    <t>Сообразительный</t>
  </si>
  <si>
    <t>20380</t>
  </si>
  <si>
    <t>корвет</t>
  </si>
  <si>
    <t>Громкий</t>
  </si>
  <si>
    <t>Совершеный</t>
  </si>
  <si>
    <t>Герой Российской Федерации Алдар Цыденжапов</t>
  </si>
  <si>
    <t>гв. корвет</t>
  </si>
  <si>
    <t>в постройке до 2018</t>
  </si>
  <si>
    <t>Резкий</t>
  </si>
  <si>
    <t>Проворный</t>
  </si>
  <si>
    <t>20385</t>
  </si>
  <si>
    <t>в постройке до 2019</t>
  </si>
  <si>
    <t>в постройке до 2021</t>
  </si>
  <si>
    <t>20386</t>
  </si>
  <si>
    <t>МПК-147</t>
  </si>
  <si>
    <t>МПК</t>
  </si>
  <si>
    <t>Затонул в п. Ильичевск</t>
  </si>
  <si>
    <t>МПК-5</t>
  </si>
  <si>
    <t>МПК-131</t>
  </si>
  <si>
    <t>Разобран на металл в Мурманске</t>
  </si>
  <si>
    <t>МПК-133</t>
  </si>
  <si>
    <t>МПК-33</t>
  </si>
  <si>
    <t>В б. Незаметная посажен не мель</t>
  </si>
  <si>
    <t>МПК-47</t>
  </si>
  <si>
    <t>Затонул в б. Владимир</t>
  </si>
  <si>
    <t>МПК-65</t>
  </si>
  <si>
    <t xml:space="preserve">МПК-3 </t>
  </si>
  <si>
    <t>МПК-8</t>
  </si>
  <si>
    <t>МПК-43, Одесский комсомолец</t>
  </si>
  <si>
    <t>Раделан на металл в Севастополе</t>
  </si>
  <si>
    <t>МПК-40</t>
  </si>
  <si>
    <t>МПК-138</t>
  </si>
  <si>
    <t>Затонул на мелкводье в Лиинахамари</t>
  </si>
  <si>
    <t>МПК-141</t>
  </si>
  <si>
    <t>МПК-152</t>
  </si>
  <si>
    <t>МПК-161</t>
  </si>
  <si>
    <t>МПК-2</t>
  </si>
  <si>
    <t>1124</t>
  </si>
  <si>
    <t>МПК-108</t>
  </si>
  <si>
    <t>МПК-49, Александровец</t>
  </si>
  <si>
    <t>МПК-52</t>
  </si>
  <si>
    <t>Вошел в ВМС Украины</t>
  </si>
  <si>
    <t>МПК-31</t>
  </si>
  <si>
    <t>МПК-127, Комсомолец Грузии</t>
  </si>
  <si>
    <t>Разобран на металл в Севастополе</t>
  </si>
  <si>
    <t>МПК-6</t>
  </si>
  <si>
    <t>МПК-44, Комсомолец Латвии</t>
  </si>
  <si>
    <t>Вошел в ВМС Литвы</t>
  </si>
  <si>
    <t>МПК-36</t>
  </si>
  <si>
    <t>Вошел в состав ВМС ФРГ</t>
  </si>
  <si>
    <t>МПК-41</t>
  </si>
  <si>
    <t>Передан в ОРВИ на утилизацию ТОФ</t>
  </si>
  <si>
    <t>МПК-117</t>
  </si>
  <si>
    <t>Затонул в б. Большой Улисс</t>
  </si>
  <si>
    <t>МПК-81</t>
  </si>
  <si>
    <t>МПК-122</t>
  </si>
  <si>
    <t>МПК-143</t>
  </si>
  <si>
    <t>МПК-145</t>
  </si>
  <si>
    <t>Разобран на металл в б. Сельдевая</t>
  </si>
  <si>
    <t>МПК-170</t>
  </si>
  <si>
    <t>Затонул в б. Раковая</t>
  </si>
  <si>
    <t>МПК-4</t>
  </si>
  <si>
    <t>Разобран на металл в п. Большой Камень</t>
  </si>
  <si>
    <t>МПК-101</t>
  </si>
  <si>
    <t>МПК-155</t>
  </si>
  <si>
    <t>МПК-37</t>
  </si>
  <si>
    <t>МПК-178</t>
  </si>
  <si>
    <t>МПК-191</t>
  </si>
  <si>
    <t>МПК-142</t>
  </si>
  <si>
    <t>1124М</t>
  </si>
  <si>
    <t>МПК-198</t>
  </si>
  <si>
    <t>МПК-69</t>
  </si>
  <si>
    <t>МПК-194, Брестский комсомолец, Брест</t>
  </si>
  <si>
    <t>1124МУ</t>
  </si>
  <si>
    <t>МПК-196</t>
  </si>
  <si>
    <t>МПК-197</t>
  </si>
  <si>
    <t>МПК-203, Юнга</t>
  </si>
  <si>
    <t>Архангельский комсомолец, МПК-130, Нарьян Мар</t>
  </si>
  <si>
    <t>МПК-56</t>
  </si>
  <si>
    <t>МПК-7</t>
  </si>
  <si>
    <t>МПК-10</t>
  </si>
  <si>
    <t>МПК-14, Мончегорск</t>
  </si>
  <si>
    <t>МПК-59, Снежногорск</t>
  </si>
  <si>
    <t>МПК-64, Киевский комсомолец, Муромец</t>
  </si>
  <si>
    <t>МПК-118, Комсомолец Мордовии, Суздалец</t>
  </si>
  <si>
    <t>МПК-139</t>
  </si>
  <si>
    <t>МПК-190</t>
  </si>
  <si>
    <t>МПК-199, Комсомолец Армении, Касимов</t>
  </si>
  <si>
    <t>МПК-202</t>
  </si>
  <si>
    <t>Разобран на запчасти на СФ</t>
  </si>
  <si>
    <t>МПК-113</t>
  </si>
  <si>
    <t>МПК-207, Поварино</t>
  </si>
  <si>
    <t>МПК-217, Ейск</t>
  </si>
  <si>
    <t>МПК-214, Ленинская кузница, МПК-125</t>
  </si>
  <si>
    <t>МПК-82</t>
  </si>
  <si>
    <t>МПК-200, Приморский комсомолец, МПК-221</t>
  </si>
  <si>
    <t>МПК-89</t>
  </si>
  <si>
    <t>МПК-222, Кореец</t>
  </si>
  <si>
    <t>МПК-28</t>
  </si>
  <si>
    <t>Иркутский комсомолец, МПК-107</t>
  </si>
  <si>
    <t>МПК-64, Метель</t>
  </si>
  <si>
    <t>МПК-17</t>
  </si>
  <si>
    <t>МПК-20</t>
  </si>
  <si>
    <t>Разобран на стапеле</t>
  </si>
  <si>
    <t>МПК-104</t>
  </si>
  <si>
    <t>1124К</t>
  </si>
  <si>
    <t>Брилиант</t>
  </si>
  <si>
    <t>1124П</t>
  </si>
  <si>
    <t>Разобран на металл в Кувшинской Салме</t>
  </si>
  <si>
    <t>Жемчуг</t>
  </si>
  <si>
    <t>Изумруд</t>
  </si>
  <si>
    <t>Рубин</t>
  </si>
  <si>
    <t>Аметист</t>
  </si>
  <si>
    <t>На отстой в Кувшинской Салме</t>
  </si>
  <si>
    <t>Днепр</t>
  </si>
  <si>
    <t>Передан ВМС Украины</t>
  </si>
  <si>
    <t>Сапфир</t>
  </si>
  <si>
    <t>Измаил</t>
  </si>
  <si>
    <t>Передан в ВМС Украины</t>
  </si>
  <si>
    <t>Преданный</t>
  </si>
  <si>
    <t>Передан ХОЗУ ФПС для утилизации СФ</t>
  </si>
  <si>
    <t>Надежный</t>
  </si>
  <si>
    <t>Передан ХОЗУ ФПС для утилизации КВФ</t>
  </si>
  <si>
    <t>Смелый</t>
  </si>
  <si>
    <t>Верный</t>
  </si>
  <si>
    <t>0</t>
  </si>
  <si>
    <t>Разрезан на стапели Владивосток</t>
  </si>
  <si>
    <t>1331М</t>
  </si>
  <si>
    <t>Передан в ОРВИ на утилизацию БФ</t>
  </si>
  <si>
    <t>МПК-67</t>
  </si>
  <si>
    <t>МПК-219</t>
  </si>
  <si>
    <t>МПК-205, Казанец</t>
  </si>
  <si>
    <t>МПК-105</t>
  </si>
  <si>
    <t>МПК-192, Уренгой</t>
  </si>
  <si>
    <t>МПК-213</t>
  </si>
  <si>
    <t>МПК-216</t>
  </si>
  <si>
    <t>МПК-224, Алексин</t>
  </si>
  <si>
    <t>МПК-227, Кабардино-Балкария</t>
  </si>
  <si>
    <t>МПК-228, Башкортостан</t>
  </si>
  <si>
    <t>МПК-229, Калмыкия</t>
  </si>
  <si>
    <t>1331П</t>
  </si>
  <si>
    <t>МПК-215</t>
  </si>
  <si>
    <t>11451</t>
  </si>
  <si>
    <t>МПК-220, Владимирец</t>
  </si>
  <si>
    <t>МПК-231, Луганск</t>
  </si>
  <si>
    <t>МПК-232, Львов</t>
  </si>
  <si>
    <t>МПК-140</t>
  </si>
  <si>
    <t>12412</t>
  </si>
  <si>
    <t>Стоит на стапеле в Зеленодольске</t>
  </si>
  <si>
    <t>МПК-144</t>
  </si>
  <si>
    <t>МПК-60, Комсомолец Башкирии</t>
  </si>
  <si>
    <t>Передан в ОРВИ на утилизацию ЛенВМБ</t>
  </si>
  <si>
    <t>12412П</t>
  </si>
  <si>
    <t>ПСКР-802, Куница, Ярославль</t>
  </si>
  <si>
    <t>МПК-76</t>
  </si>
  <si>
    <t>ПСКР-804, Тольятии</t>
  </si>
  <si>
    <t>ФПС БФ</t>
  </si>
  <si>
    <t>МПК-146</t>
  </si>
  <si>
    <t>Передан в ВМС Болгарии</t>
  </si>
  <si>
    <t>ПСКР-806, Калининград</t>
  </si>
  <si>
    <t>Григорий Куропятников</t>
  </si>
  <si>
    <t>ПСКР-808, Гриф</t>
  </si>
  <si>
    <t>ФПС ЧФ</t>
  </si>
  <si>
    <t>МПК-116</t>
  </si>
  <si>
    <t>МПК-214</t>
  </si>
  <si>
    <t>ПСКР-810, Николай Каплунов</t>
  </si>
  <si>
    <t>ПСКР-811, Орлан</t>
  </si>
  <si>
    <t>ПСКР-813</t>
  </si>
  <si>
    <t>ПСКР-814, Сарыч</t>
  </si>
  <si>
    <t>ПСКР-815, Григорий Гнатенко</t>
  </si>
  <si>
    <t>ПСКР-815, Соболь, Чебоксары</t>
  </si>
  <si>
    <t>ПСКР-817, Ягуар</t>
  </si>
  <si>
    <t>ФПС ТОФ</t>
  </si>
  <si>
    <t>ПСКР-800, Беркут</t>
  </si>
  <si>
    <t>ПСКР-801, Ворон</t>
  </si>
  <si>
    <t>ПСКР-803, Кондор</t>
  </si>
  <si>
    <t>ПСКР-805, Коршун</t>
  </si>
  <si>
    <t>ПСКР-807, Кобчик</t>
  </si>
  <si>
    <t>ПСКР-809, Кречет</t>
  </si>
  <si>
    <t>ПСКР-819, Сокол</t>
  </si>
  <si>
    <t>ПСКР-816, Ястреб</t>
  </si>
  <si>
    <t>ПСКР-818, Находка</t>
  </si>
  <si>
    <t>МПК-291, ПСКР-291, Новоросийск</t>
  </si>
  <si>
    <t>1241ПЭ</t>
  </si>
  <si>
    <t>МПК-292, ПСКР-292, Кубань</t>
  </si>
  <si>
    <t>ФПС КВФ</t>
  </si>
  <si>
    <t>МПК-211</t>
  </si>
  <si>
    <t>Передан ВМС Индии</t>
  </si>
  <si>
    <t>МПК-203</t>
  </si>
  <si>
    <t>МПК-218</t>
  </si>
  <si>
    <t>МПК-206</t>
  </si>
  <si>
    <t>Передан ВМС Ливии</t>
  </si>
  <si>
    <t>Передан в ВМС Вьетнама</t>
  </si>
  <si>
    <t>МПК-208</t>
  </si>
  <si>
    <t>МПК-293</t>
  </si>
  <si>
    <t>МРК-3, Буря</t>
  </si>
  <si>
    <t>МРК</t>
  </si>
  <si>
    <t>1234</t>
  </si>
  <si>
    <t>МРК-7, Бриз</t>
  </si>
  <si>
    <t>Поставлен на отстой в б. Сельдевая</t>
  </si>
  <si>
    <t>Вихрь</t>
  </si>
  <si>
    <t>Разобран на металл в во Владивостоке</t>
  </si>
  <si>
    <t>Волна</t>
  </si>
  <si>
    <t>Град</t>
  </si>
  <si>
    <t>Гроза</t>
  </si>
  <si>
    <t>Гром</t>
  </si>
  <si>
    <t>Использовался как корабль-цель на ЧФ</t>
  </si>
  <si>
    <t>Зарница</t>
  </si>
  <si>
    <t>Молния</t>
  </si>
  <si>
    <t>Шквал</t>
  </si>
  <si>
    <t>Заря</t>
  </si>
  <si>
    <t>Метель</t>
  </si>
  <si>
    <t>Шторм</t>
  </si>
  <si>
    <t>Радуга</t>
  </si>
  <si>
    <t>Циклон</t>
  </si>
  <si>
    <t>Затонул в Петропавловске Камчатском</t>
  </si>
  <si>
    <t>Тайфун</t>
  </si>
  <si>
    <t>Разобран на металл в Петропавловске</t>
  </si>
  <si>
    <t>Муссон</t>
  </si>
  <si>
    <t>Потоплен ракетой с экипажем</t>
  </si>
  <si>
    <t>Бурун</t>
  </si>
  <si>
    <t>12341</t>
  </si>
  <si>
    <t>Ветер</t>
  </si>
  <si>
    <t>Передан в ОРВИ на утилизацию СФ</t>
  </si>
  <si>
    <t>Зыбь, Комсомолец Мордовии, Штиль</t>
  </si>
  <si>
    <t>Айсберг</t>
  </si>
  <si>
    <t>Туча</t>
  </si>
  <si>
    <t>Роставлен н отстой в Полярном</t>
  </si>
  <si>
    <t>Ураган</t>
  </si>
  <si>
    <t>Прибой</t>
  </si>
  <si>
    <t>Прилив</t>
  </si>
  <si>
    <t>Мираж</t>
  </si>
  <si>
    <t>Метеор</t>
  </si>
  <si>
    <t>Рассвет</t>
  </si>
  <si>
    <t xml:space="preserve">Зыбь </t>
  </si>
  <si>
    <t>Гейзер</t>
  </si>
  <si>
    <t>Пассат</t>
  </si>
  <si>
    <t>Ливень</t>
  </si>
  <si>
    <t>Перекат</t>
  </si>
  <si>
    <t>Порезан на стапеле</t>
  </si>
  <si>
    <t>Смерч</t>
  </si>
  <si>
    <t>Мороз</t>
  </si>
  <si>
    <t>Разлив</t>
  </si>
  <si>
    <t>Ливень, 20 съезда ВЛКСМ, Иней</t>
  </si>
  <si>
    <t>Накат</t>
  </si>
  <si>
    <t>12347</t>
  </si>
  <si>
    <t>МАК-2, Гроза</t>
  </si>
  <si>
    <t>МАК, ПСКР</t>
  </si>
  <si>
    <t>1208</t>
  </si>
  <si>
    <t>МАК-6, Смерч</t>
  </si>
  <si>
    <t>МАК-4, Тайфун</t>
  </si>
  <si>
    <t>Имени 60-летия октября, Хабровск</t>
  </si>
  <si>
    <t>Имени 60-летия ВЧК</t>
  </si>
  <si>
    <t>МАК-7, Шторм</t>
  </si>
  <si>
    <t>Имени 60-летия погранвойск</t>
  </si>
  <si>
    <t>МАК-8, Хабаровский комсомолец, Вихрь</t>
  </si>
  <si>
    <t>МАК-10, Шквал</t>
  </si>
  <si>
    <t>МАК-3, Ураган</t>
  </si>
  <si>
    <t>МАК-11, Вьюга</t>
  </si>
  <si>
    <t>12081</t>
  </si>
  <si>
    <t>ФПС АВФ</t>
  </si>
  <si>
    <t>АВФ, с 1994 ФПС АВФ</t>
  </si>
  <si>
    <t>97П</t>
  </si>
  <si>
    <t>Руслан</t>
  </si>
  <si>
    <t>Иван Сусанин</t>
  </si>
  <si>
    <t>Днепр, имени 25 съезда КПСС, Анадырь</t>
  </si>
  <si>
    <t>Передан в ОРВИ на утилизацию</t>
  </si>
  <si>
    <t>Нева</t>
  </si>
  <si>
    <t>Имени 26-ого съезда КПСС, Иртыш, Мурманск</t>
  </si>
  <si>
    <t>ФПС СФ</t>
  </si>
  <si>
    <t>ПСКР-52</t>
  </si>
  <si>
    <t>ПСКР-54</t>
  </si>
  <si>
    <t>ПСКР-55</t>
  </si>
  <si>
    <t>ПСКР-57</t>
  </si>
  <si>
    <t>ПСКР-58</t>
  </si>
  <si>
    <t>ПСКР-59</t>
  </si>
  <si>
    <t>ПСКР-53, 80 лет КДВРУ</t>
  </si>
  <si>
    <t>ПСКР-56, Казак уссурийский</t>
  </si>
  <si>
    <t>1249</t>
  </si>
  <si>
    <t>Град Свяжск</t>
  </si>
  <si>
    <t>Углич</t>
  </si>
  <si>
    <t>Великий устюг</t>
  </si>
  <si>
    <t>Вышний Волочек</t>
  </si>
  <si>
    <t>Орехово Зуево</t>
  </si>
  <si>
    <t>Ингушетия</t>
  </si>
  <si>
    <t>Грайворон</t>
  </si>
  <si>
    <t>21631</t>
  </si>
  <si>
    <t>2010</t>
  </si>
  <si>
    <t>Зеленый Дол</t>
  </si>
  <si>
    <t>2014</t>
  </si>
  <si>
    <t>2015</t>
  </si>
  <si>
    <t>2013</t>
  </si>
  <si>
    <t>ККФ</t>
  </si>
  <si>
    <t>Серпухов</t>
  </si>
  <si>
    <t>МТ</t>
  </si>
  <si>
    <t>254</t>
  </si>
  <si>
    <t>Т-44, МТ-44, ОС-191, УТС-142</t>
  </si>
  <si>
    <t>Т-48, МТ-48, УТС-380</t>
  </si>
  <si>
    <t>Т-97, МТ-97, УТС-419</t>
  </si>
  <si>
    <t>Т-102, МТ-102, УТС-183</t>
  </si>
  <si>
    <t>Т-140, МТ-140, ПМР-65, ПКС-65</t>
  </si>
  <si>
    <t>Т-64, МТ-64</t>
  </si>
  <si>
    <t>1948</t>
  </si>
  <si>
    <t>Т-7, МТ-7</t>
  </si>
  <si>
    <t>254М</t>
  </si>
  <si>
    <t>Т-81, МТ-81, УТС-381</t>
  </si>
  <si>
    <t>254К</t>
  </si>
  <si>
    <t>Т-84, МТ-84, ПСКР-493</t>
  </si>
  <si>
    <t>Т-129, МТ-129, УТС-339</t>
  </si>
  <si>
    <t>Списан на КВФ</t>
  </si>
  <si>
    <t>Списан на ТОФ</t>
  </si>
  <si>
    <t>Т-416, Карп</t>
  </si>
  <si>
    <t>254ЛК</t>
  </si>
  <si>
    <t>Списан на СФ</t>
  </si>
  <si>
    <t>Спсиан на КВФ</t>
  </si>
  <si>
    <t>Списан на ПВ ТОФ</t>
  </si>
  <si>
    <t>Т-104, МТ-104, ПМР-43</t>
  </si>
  <si>
    <t>Т-105, МТ-105, ВУС-311, ПМР-77</t>
  </si>
  <si>
    <t>Т-109, Контр-адмирал Хорошхин, УТС-205</t>
  </si>
  <si>
    <t>Списан на ЧФ</t>
  </si>
  <si>
    <t>Т-421, МТ-421, ПСКР-496</t>
  </si>
  <si>
    <t>Т-428, МТ-428</t>
  </si>
  <si>
    <t>Спсисан на КВФ</t>
  </si>
  <si>
    <t>Т-430, МТ-430</t>
  </si>
  <si>
    <t>Т-484</t>
  </si>
  <si>
    <t>Т-485, МТ-485</t>
  </si>
  <si>
    <t>Продан в Албанию</t>
  </si>
  <si>
    <t>Т-490, МТ-490, УТС-368</t>
  </si>
  <si>
    <t>Списан на БФ</t>
  </si>
  <si>
    <t>Т-503, МТ-503, ОС-228</t>
  </si>
  <si>
    <t>Т-506, МТ-506, КСВ-5, ССВ-5</t>
  </si>
  <si>
    <t>Т-513, КВН-17</t>
  </si>
  <si>
    <t>Т-518, МТ-518, УТС-932</t>
  </si>
  <si>
    <t>Т-520, МТ-520</t>
  </si>
  <si>
    <t>Т-528, МТ-528, КСВ-6, ССВ-6</t>
  </si>
  <si>
    <t>Т-529, Комсомолец Латвии, ВУС-328, ПМР-79</t>
  </si>
  <si>
    <t>Т-749, МТ-749</t>
  </si>
  <si>
    <t>Т-751, МТ-751, Сахалинский комсомолец</t>
  </si>
  <si>
    <t>254А</t>
  </si>
  <si>
    <t>Т-801, МТ-801, ПСКР-497</t>
  </si>
  <si>
    <t>Т-802, МТ-802, ПСКР-498</t>
  </si>
  <si>
    <t>Т-806, МТ-806</t>
  </si>
  <si>
    <t>Т-807, РЛК-9, КВН-9</t>
  </si>
  <si>
    <t>Т-817, МТ-817, Иван Фиолетов</t>
  </si>
  <si>
    <t>Т-818, МТ-819, Мешади Азизбеков</t>
  </si>
  <si>
    <t>Т-819, МТ-819, Комсомолец Калмыкии</t>
  </si>
  <si>
    <t>Т-820, КВН-27, УТС-519</t>
  </si>
  <si>
    <t>Т-821, КВН-22, УТС-379</t>
  </si>
  <si>
    <t>Т-827, МТ-427, ОС-574</t>
  </si>
  <si>
    <t>Т-831, МТ-831</t>
  </si>
  <si>
    <t>Т-834, Контр-адмирал Юрковский</t>
  </si>
  <si>
    <t>Т-836, МТ-836</t>
  </si>
  <si>
    <t>Всеволод Вишневский, СБР-528, УТС-415</t>
  </si>
  <si>
    <t>Т-9, Приморский комсомолец</t>
  </si>
  <si>
    <t>264А</t>
  </si>
  <si>
    <t>Т-161, МТ-161, СКР-102</t>
  </si>
  <si>
    <t>Т-14, МТ-14, СКР-119, Кедров</t>
  </si>
  <si>
    <t>Т-22, МТ-22, СКР-125</t>
  </si>
  <si>
    <t>Т-5, МТ-5, СКР-137</t>
  </si>
  <si>
    <t>Воровский</t>
  </si>
  <si>
    <t>Старший лейтенант Владимиров</t>
  </si>
  <si>
    <t>Киров</t>
  </si>
  <si>
    <t>Малахит</t>
  </si>
  <si>
    <t>Старший лейтенант Лекарев</t>
  </si>
  <si>
    <t>Тимофей Ульянцев</t>
  </si>
  <si>
    <t>Корунд</t>
  </si>
  <si>
    <t>Т-112, МТ-112, КВН-23</t>
  </si>
  <si>
    <t>Т-50, МТ-50, КВН-21</t>
  </si>
  <si>
    <t>Т-217, МТ-217, Комсомолец Белоруссии</t>
  </si>
  <si>
    <t>Т-159, МТ-159</t>
  </si>
  <si>
    <t>Т-62, МТ-62</t>
  </si>
  <si>
    <t>Т-205, МТ-205, Гафель</t>
  </si>
  <si>
    <t>Т-47, МТ-47, Новогородский комсомолец</t>
  </si>
  <si>
    <t>Т-63, МТ-63</t>
  </si>
  <si>
    <t>Арсений Раскин</t>
  </si>
  <si>
    <t>Т-73, МТ-73, вице-адмирал Костыгов</t>
  </si>
  <si>
    <t>Т-94, Евгений Никонов</t>
  </si>
  <si>
    <t>Т-6, МТ-6</t>
  </si>
  <si>
    <t>Александр Казарский</t>
  </si>
  <si>
    <t>Т-72, МТ-72</t>
  </si>
  <si>
    <t>Борис Сафонов</t>
  </si>
  <si>
    <t>Т-18, МТ-18</t>
  </si>
  <si>
    <t>Т-179</t>
  </si>
  <si>
    <t>Т-163, МТ-163</t>
  </si>
  <si>
    <t>Т-253, МТ-253</t>
  </si>
  <si>
    <t>Т-209, МТ-209, ПКЗ</t>
  </si>
  <si>
    <t>Иван Маслов</t>
  </si>
  <si>
    <t>МТ-219</t>
  </si>
  <si>
    <t>МТ-223, , Григорий Вакуленчук</t>
  </si>
  <si>
    <t>МТ-226, Павел Мальков</t>
  </si>
  <si>
    <t>Иван Сивко</t>
  </si>
  <si>
    <t>Адмирал Соколов</t>
  </si>
  <si>
    <t>Афанасий Матюшенко</t>
  </si>
  <si>
    <t>Т-86, МТ-86</t>
  </si>
  <si>
    <t>Т-53</t>
  </si>
  <si>
    <t>Т-58, МТ-53</t>
  </si>
  <si>
    <t>Т-27, МТ-27</t>
  </si>
  <si>
    <t>Т-80, МТ-80</t>
  </si>
  <si>
    <t>Т-82</t>
  </si>
  <si>
    <t>Т-238, МТ-82</t>
  </si>
  <si>
    <t>МТ-242</t>
  </si>
  <si>
    <t>МТ-193</t>
  </si>
  <si>
    <t>МТ-200</t>
  </si>
  <si>
    <t>МТ-208</t>
  </si>
  <si>
    <t>МТ-263</t>
  </si>
  <si>
    <t>МТ-257, вице-адмирал Сабанеев</t>
  </si>
  <si>
    <t>Мичман Павлов</t>
  </si>
  <si>
    <t>Семён Рошаль</t>
  </si>
  <si>
    <t>266М</t>
  </si>
  <si>
    <t>Контр-адмирал Першин</t>
  </si>
  <si>
    <t>Артиллерист</t>
  </si>
  <si>
    <t>Минёр</t>
  </si>
  <si>
    <t>Рулевой</t>
  </si>
  <si>
    <t>Торпедист, ОС-99</t>
  </si>
  <si>
    <t>Контр-адмирал Власов</t>
  </si>
  <si>
    <t>Контр-адмирал Хорошхин</t>
  </si>
  <si>
    <t>Ракетчик</t>
  </si>
  <si>
    <t>Сигнальщик</t>
  </si>
  <si>
    <t>Дмитрий Лысов</t>
  </si>
  <si>
    <t>Радист, Харьковский косомолец, Иван Голубец</t>
  </si>
  <si>
    <t>Комендор</t>
  </si>
  <si>
    <t>Десантник</t>
  </si>
  <si>
    <t>Зенитчик</t>
  </si>
  <si>
    <t>Наводчик, Курский комсомоле, Ковровец</t>
  </si>
  <si>
    <t>Пулеметчик</t>
  </si>
  <si>
    <t>Турбинист</t>
  </si>
  <si>
    <t>Дизелист</t>
  </si>
  <si>
    <t>Машинист</t>
  </si>
  <si>
    <t>Моторист, Новоуральск</t>
  </si>
  <si>
    <t>Всеволод Вишневский</t>
  </si>
  <si>
    <t>Снайпер</t>
  </si>
  <si>
    <t>Разведчик</t>
  </si>
  <si>
    <t>Электрик, вице-адмирал Жуков</t>
  </si>
  <si>
    <t>Связист</t>
  </si>
  <si>
    <t>Трал</t>
  </si>
  <si>
    <t>Параван</t>
  </si>
  <si>
    <t>Якорь</t>
  </si>
  <si>
    <t>Запал</t>
  </si>
  <si>
    <t>Заряд</t>
  </si>
  <si>
    <t>МТ-76</t>
  </si>
  <si>
    <t>266МЭ</t>
  </si>
  <si>
    <t>МТ-1109</t>
  </si>
  <si>
    <t>МТ-1112</t>
  </si>
  <si>
    <t>МТ-799</t>
  </si>
  <si>
    <t>МТ-333</t>
  </si>
  <si>
    <t>МТ-714</t>
  </si>
  <si>
    <t>МТ-717</t>
  </si>
  <si>
    <t>МТ-264</t>
  </si>
  <si>
    <t>МТ-265</t>
  </si>
  <si>
    <t>МТ-301</t>
  </si>
  <si>
    <t>МТ-303</t>
  </si>
  <si>
    <t>МТ-712</t>
  </si>
  <si>
    <t>Дальномерщик</t>
  </si>
  <si>
    <t>Валентин Пикуль</t>
  </si>
  <si>
    <t>Марсовой</t>
  </si>
  <si>
    <t>Стрелок</t>
  </si>
  <si>
    <t>02666</t>
  </si>
  <si>
    <t>вице-адмирал Захарьин</t>
  </si>
  <si>
    <t>02668</t>
  </si>
  <si>
    <t>МТ-434</t>
  </si>
  <si>
    <t>Железняков</t>
  </si>
  <si>
    <t>Владимир Гуманенко</t>
  </si>
  <si>
    <t>Адмирал флота Советского Союза  Горшков</t>
  </si>
  <si>
    <t>МПК-99, Зеленодольск</t>
  </si>
  <si>
    <t>Спущен на воду</t>
  </si>
  <si>
    <t>Поднят флаг, вошел в строй</t>
  </si>
  <si>
    <t>списан, выведен из строя кораблей</t>
  </si>
  <si>
    <t>прослужил лет</t>
  </si>
  <si>
    <t>отстой 2 категории с 1999 года</t>
  </si>
  <si>
    <t>отстой 2 категории 2009 года, музей</t>
  </si>
  <si>
    <t>отстой 2-ой категории с 1997 года</t>
  </si>
  <si>
    <t>956 (Сарыч)</t>
  </si>
  <si>
    <t>957 (Сарыч)</t>
  </si>
  <si>
    <t>958 (Сарыч)</t>
  </si>
  <si>
    <t>959 (Сарыч)</t>
  </si>
  <si>
    <t>960 (Сарыч)</t>
  </si>
  <si>
    <t>961 (Сарыч)</t>
  </si>
  <si>
    <t>962 (Сарыч)</t>
  </si>
  <si>
    <t>963 (Сарыч)</t>
  </si>
  <si>
    <t>964 (Сарыч)</t>
  </si>
  <si>
    <t>956 А (Сарыч)</t>
  </si>
  <si>
    <t>резерв 2-ой категории с 1988 года СФ</t>
  </si>
  <si>
    <t>резерв 2-ой категории с 1997 года СФ</t>
  </si>
  <si>
    <t>в Дальзаводе с 1991 года (ремонт не проводился ТОФ</t>
  </si>
  <si>
    <t>в заводе с 1993 года СФ</t>
  </si>
  <si>
    <t>с 1998 года резерв 2-ой категории ТОФ</t>
  </si>
  <si>
    <t>Спущен флаг, уттилизирован в 2003 году</t>
  </si>
  <si>
    <t>Спущен флаг СФ</t>
  </si>
  <si>
    <t>1994 году выведен в резерв, 1998 году выведен из состава ВМФ</t>
  </si>
  <si>
    <t>Безудержный (Гремящий) с 2007 года)</t>
  </si>
  <si>
    <t>956 ЭМ (Сарыч)</t>
  </si>
  <si>
    <t>956 Э (Сарыч)</t>
  </si>
  <si>
    <t>956 У (сарыч)</t>
  </si>
  <si>
    <t>с 2013 года в ремонте БФ</t>
  </si>
  <si>
    <t>Важный (Ханьчжоу)</t>
  </si>
  <si>
    <t>Александр Невский (Вдумчивый) (Фуджоу)</t>
  </si>
  <si>
    <t>Внушительный (Тайджоу)</t>
  </si>
  <si>
    <t>Вечный (Нинбо)</t>
  </si>
  <si>
    <t>ЭМ 1 ранга (Сарыч)</t>
  </si>
  <si>
    <t>956А</t>
  </si>
  <si>
    <t>Быстрый</t>
  </si>
  <si>
    <t>С 2005 года в ремонте ТОФ</t>
  </si>
  <si>
    <t>с 2014 года в ремонте СФ</t>
  </si>
  <si>
    <t>в 1993 году в Дальзаводе, утонул у причала в 1999 году ТОФ</t>
  </si>
  <si>
    <t>С 2000 года в заводе, в 2012 принято решение о списании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</si>
</sst>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rgb="FFFF0000"/>
      <name val="Arial Narrow"/>
      <family val="2"/>
      <charset val="204"/>
    </font>
    <font>
      <sz val="12"/>
      <color rgb="FF00B050"/>
      <name val="Arial Narrow"/>
      <family val="2"/>
      <charset val="204"/>
    </font>
    <font>
      <sz val="12"/>
      <color rgb="FF0000FF"/>
      <name val="Arial Narrow"/>
      <family val="2"/>
      <charset val="204"/>
    </font>
    <font>
      <sz val="12"/>
      <color theme="9" tint="-0.249977111117893"/>
      <name val="Arial Narrow"/>
      <family val="2"/>
      <charset val="204"/>
    </font>
    <font>
      <sz val="12"/>
      <color theme="2" tint="-0.499984740745262"/>
      <name val="Arial Narrow"/>
      <family val="2"/>
      <charset val="204"/>
    </font>
    <font>
      <sz val="12"/>
      <color rgb="FFFF00FF"/>
      <name val="Arial Narrow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6"/>
  <sheetViews>
    <sheetView tabSelected="1" topLeftCell="A23" zoomScale="85" zoomScaleNormal="85" workbookViewId="0">
      <selection activeCell="L36" sqref="L36"/>
    </sheetView>
  </sheetViews>
  <sheetFormatPr defaultRowHeight="15.75" x14ac:dyDescent="0.25"/>
  <cols>
    <col min="1" max="1" width="9.140625" style="8"/>
    <col min="2" max="2" width="57.42578125" style="8" customWidth="1"/>
    <col min="3" max="3" width="18.42578125" style="8" customWidth="1"/>
    <col min="4" max="4" width="20.140625" style="8" customWidth="1"/>
    <col min="5" max="6" width="13.140625" style="8" customWidth="1"/>
    <col min="7" max="7" width="14.42578125" style="8" customWidth="1"/>
    <col min="8" max="8" width="15.140625" style="8" customWidth="1"/>
    <col min="9" max="10" width="14.140625" style="8" customWidth="1"/>
    <col min="11" max="11" width="61.42578125" style="8" customWidth="1"/>
    <col min="12" max="12" width="14" style="15" customWidth="1"/>
    <col min="13" max="13" width="11.7109375" style="15" customWidth="1"/>
    <col min="14" max="14" width="13.42578125" style="8" customWidth="1"/>
    <col min="15" max="15" width="11.140625" style="8" customWidth="1"/>
    <col min="16" max="16384" width="9.140625" style="8"/>
  </cols>
  <sheetData>
    <row r="1" spans="1:13" ht="63" x14ac:dyDescent="0.25">
      <c r="A1" s="5" t="s">
        <v>618</v>
      </c>
      <c r="B1" s="5" t="s">
        <v>4</v>
      </c>
      <c r="C1" s="5" t="s">
        <v>3</v>
      </c>
      <c r="D1" s="6" t="s">
        <v>617</v>
      </c>
      <c r="E1" s="6" t="s">
        <v>616</v>
      </c>
      <c r="F1" s="6" t="s">
        <v>2280</v>
      </c>
      <c r="G1" s="6" t="s">
        <v>2281</v>
      </c>
      <c r="H1" s="5" t="s">
        <v>2282</v>
      </c>
      <c r="I1" s="5" t="s">
        <v>2283</v>
      </c>
      <c r="J1" s="5" t="s">
        <v>49</v>
      </c>
      <c r="K1" s="5" t="s">
        <v>9</v>
      </c>
      <c r="L1" s="7" t="s">
        <v>28</v>
      </c>
      <c r="M1" s="7" t="s">
        <v>52</v>
      </c>
    </row>
    <row r="2" spans="1:13" x14ac:dyDescent="0.25">
      <c r="A2" s="2">
        <v>1</v>
      </c>
      <c r="B2" s="27" t="s">
        <v>0</v>
      </c>
      <c r="C2" s="2" t="s">
        <v>611</v>
      </c>
      <c r="D2" s="2" t="s">
        <v>11</v>
      </c>
      <c r="E2" s="2">
        <v>1988</v>
      </c>
      <c r="F2" s="2">
        <v>0</v>
      </c>
      <c r="G2" s="2"/>
      <c r="H2" s="107">
        <v>1991</v>
      </c>
      <c r="I2" s="2">
        <v>0</v>
      </c>
      <c r="J2" s="2">
        <v>4</v>
      </c>
      <c r="K2" s="2" t="s">
        <v>50</v>
      </c>
      <c r="L2" s="14"/>
      <c r="M2" s="14"/>
    </row>
    <row r="3" spans="1:13" x14ac:dyDescent="0.25">
      <c r="A3" s="2">
        <f>A2+1</f>
        <v>2</v>
      </c>
      <c r="B3" s="27" t="s">
        <v>22</v>
      </c>
      <c r="C3" s="2" t="s">
        <v>612</v>
      </c>
      <c r="D3" s="2" t="s">
        <v>12</v>
      </c>
      <c r="E3" s="2">
        <v>1985</v>
      </c>
      <c r="F3" s="2">
        <v>1988</v>
      </c>
      <c r="G3" s="2"/>
      <c r="H3" s="107">
        <v>1995</v>
      </c>
      <c r="I3" s="2">
        <v>0</v>
      </c>
      <c r="J3" s="2">
        <v>7</v>
      </c>
      <c r="K3" s="2" t="s">
        <v>97</v>
      </c>
      <c r="L3" s="14"/>
      <c r="M3" s="14"/>
    </row>
    <row r="4" spans="1:13" x14ac:dyDescent="0.25">
      <c r="A4" s="2">
        <f>A3+1</f>
        <v>3</v>
      </c>
      <c r="B4" s="2" t="s">
        <v>21</v>
      </c>
      <c r="C4" s="2" t="s">
        <v>612</v>
      </c>
      <c r="D4" s="2" t="s">
        <v>13</v>
      </c>
      <c r="E4" s="2">
        <v>1978</v>
      </c>
      <c r="F4" s="2">
        <v>1982</v>
      </c>
      <c r="G4" s="2">
        <v>1987</v>
      </c>
      <c r="H4" s="107">
        <v>1999</v>
      </c>
      <c r="I4" s="2">
        <v>12</v>
      </c>
      <c r="J4" s="2">
        <v>17</v>
      </c>
      <c r="K4" s="2" t="s">
        <v>29</v>
      </c>
      <c r="L4" s="14"/>
      <c r="M4" s="14"/>
    </row>
    <row r="5" spans="1:13" x14ac:dyDescent="0.25">
      <c r="A5" s="2">
        <f t="shared" ref="A5:A69" si="0">A4+1</f>
        <v>4</v>
      </c>
      <c r="B5" s="2" t="s">
        <v>23</v>
      </c>
      <c r="C5" s="2" t="s">
        <v>1</v>
      </c>
      <c r="D5" s="2" t="s">
        <v>14</v>
      </c>
      <c r="E5" s="2">
        <v>1975</v>
      </c>
      <c r="F5" s="2">
        <v>1978</v>
      </c>
      <c r="G5" s="2">
        <v>1982</v>
      </c>
      <c r="H5" s="107">
        <v>1993</v>
      </c>
      <c r="I5" s="2">
        <v>11</v>
      </c>
      <c r="J5" s="2">
        <v>15</v>
      </c>
      <c r="K5" s="2" t="s">
        <v>97</v>
      </c>
      <c r="L5" s="14"/>
      <c r="M5" s="14"/>
    </row>
    <row r="6" spans="1:13" x14ac:dyDescent="0.25">
      <c r="A6" s="2">
        <f t="shared" si="0"/>
        <v>5</v>
      </c>
      <c r="B6" s="2" t="s">
        <v>15</v>
      </c>
      <c r="C6" s="2" t="s">
        <v>1</v>
      </c>
      <c r="D6" s="2">
        <v>1143</v>
      </c>
      <c r="E6" s="2">
        <v>1972</v>
      </c>
      <c r="F6" s="2">
        <v>1975</v>
      </c>
      <c r="G6" s="2">
        <v>1978</v>
      </c>
      <c r="H6" s="107">
        <v>1992</v>
      </c>
      <c r="I6" s="2">
        <v>14</v>
      </c>
      <c r="J6" s="2">
        <v>17</v>
      </c>
      <c r="K6" s="2" t="s">
        <v>97</v>
      </c>
      <c r="L6" s="14"/>
      <c r="M6" s="14"/>
    </row>
    <row r="7" spans="1:13" ht="16.5" thickBot="1" x14ac:dyDescent="0.3">
      <c r="A7" s="16">
        <f t="shared" si="0"/>
        <v>6</v>
      </c>
      <c r="B7" s="16" t="s">
        <v>16</v>
      </c>
      <c r="C7" s="16" t="s">
        <v>1</v>
      </c>
      <c r="D7" s="16">
        <v>1143</v>
      </c>
      <c r="E7" s="16">
        <v>1970</v>
      </c>
      <c r="F7" s="16">
        <v>1972</v>
      </c>
      <c r="G7" s="16">
        <v>1975</v>
      </c>
      <c r="H7" s="109">
        <v>1994</v>
      </c>
      <c r="I7" s="16">
        <v>19</v>
      </c>
      <c r="J7" s="16">
        <v>22</v>
      </c>
      <c r="K7" s="16" t="s">
        <v>97</v>
      </c>
      <c r="L7" s="18">
        <f>SUM(I2:I7)/6</f>
        <v>9.3333333333333339</v>
      </c>
      <c r="M7" s="18">
        <f>SUM(J2:J7)/6</f>
        <v>13.666666666666666</v>
      </c>
    </row>
    <row r="8" spans="1:13" x14ac:dyDescent="0.25">
      <c r="A8" s="19">
        <f t="shared" si="0"/>
        <v>7</v>
      </c>
      <c r="B8" s="19" t="s">
        <v>20</v>
      </c>
      <c r="C8" s="19" t="s">
        <v>24</v>
      </c>
      <c r="D8" s="19">
        <v>1144</v>
      </c>
      <c r="E8" s="19">
        <v>1974</v>
      </c>
      <c r="F8" s="19">
        <v>1977</v>
      </c>
      <c r="G8" s="19">
        <v>1980</v>
      </c>
      <c r="H8" s="110">
        <v>1999</v>
      </c>
      <c r="I8" s="19">
        <v>19</v>
      </c>
      <c r="J8" s="19">
        <v>22</v>
      </c>
      <c r="K8" s="19" t="s">
        <v>10</v>
      </c>
      <c r="L8" s="20"/>
      <c r="M8" s="20"/>
    </row>
    <row r="9" spans="1:13" x14ac:dyDescent="0.25">
      <c r="A9" s="2">
        <f t="shared" si="0"/>
        <v>8</v>
      </c>
      <c r="B9" s="2" t="s">
        <v>25</v>
      </c>
      <c r="C9" s="2" t="s">
        <v>24</v>
      </c>
      <c r="D9" s="2" t="s">
        <v>26</v>
      </c>
      <c r="E9" s="2">
        <v>1978</v>
      </c>
      <c r="F9" s="2">
        <v>1981</v>
      </c>
      <c r="G9" s="2">
        <v>1984</v>
      </c>
      <c r="H9" s="107">
        <v>1991</v>
      </c>
      <c r="I9" s="2">
        <v>13</v>
      </c>
      <c r="J9" s="2">
        <v>10</v>
      </c>
      <c r="K9" s="2" t="s">
        <v>27</v>
      </c>
      <c r="L9" s="14"/>
      <c r="M9" s="14"/>
    </row>
    <row r="10" spans="1:13" x14ac:dyDescent="0.25">
      <c r="A10" s="2">
        <f t="shared" si="0"/>
        <v>9</v>
      </c>
      <c r="B10" s="2" t="s">
        <v>17</v>
      </c>
      <c r="C10" s="2" t="s">
        <v>24</v>
      </c>
      <c r="D10" s="2" t="s">
        <v>33</v>
      </c>
      <c r="E10" s="2">
        <v>1988</v>
      </c>
      <c r="F10" s="2">
        <v>0</v>
      </c>
      <c r="G10" s="2">
        <v>0</v>
      </c>
      <c r="H10" s="107">
        <v>1990</v>
      </c>
      <c r="I10" s="2">
        <v>0</v>
      </c>
      <c r="J10" s="2">
        <v>2</v>
      </c>
      <c r="K10" s="2" t="s">
        <v>50</v>
      </c>
      <c r="L10" s="14"/>
      <c r="M10" s="14"/>
    </row>
    <row r="11" spans="1:13" x14ac:dyDescent="0.25">
      <c r="A11" s="2">
        <f t="shared" si="0"/>
        <v>10</v>
      </c>
      <c r="B11" s="2" t="s">
        <v>37</v>
      </c>
      <c r="C11" s="2" t="s">
        <v>35</v>
      </c>
      <c r="D11" s="2">
        <v>58</v>
      </c>
      <c r="E11" s="2">
        <v>1960</v>
      </c>
      <c r="F11" s="2">
        <v>1961</v>
      </c>
      <c r="G11" s="2">
        <v>1962</v>
      </c>
      <c r="H11" s="107">
        <v>1991</v>
      </c>
      <c r="I11" s="2">
        <v>29</v>
      </c>
      <c r="J11" s="2">
        <v>30</v>
      </c>
      <c r="K11" s="2" t="s">
        <v>98</v>
      </c>
      <c r="L11" s="14"/>
      <c r="M11" s="14"/>
    </row>
    <row r="12" spans="1:13" x14ac:dyDescent="0.25">
      <c r="A12" s="2">
        <f t="shared" si="0"/>
        <v>11</v>
      </c>
      <c r="B12" s="2" t="s">
        <v>40</v>
      </c>
      <c r="C12" s="2" t="s">
        <v>35</v>
      </c>
      <c r="D12" s="2">
        <v>58</v>
      </c>
      <c r="E12" s="2">
        <v>1960</v>
      </c>
      <c r="F12" s="2">
        <v>1961</v>
      </c>
      <c r="G12" s="2">
        <v>1964</v>
      </c>
      <c r="H12" s="107">
        <v>1991</v>
      </c>
      <c r="I12" s="2">
        <v>27</v>
      </c>
      <c r="J12" s="2">
        <v>30</v>
      </c>
      <c r="K12" s="2"/>
      <c r="L12" s="14"/>
      <c r="M12" s="14"/>
    </row>
    <row r="13" spans="1:13" x14ac:dyDescent="0.25">
      <c r="A13" s="2">
        <f t="shared" si="0"/>
        <v>12</v>
      </c>
      <c r="B13" s="2" t="s">
        <v>38</v>
      </c>
      <c r="C13" s="2" t="s">
        <v>35</v>
      </c>
      <c r="D13" s="2">
        <v>58</v>
      </c>
      <c r="E13" s="2">
        <v>1961</v>
      </c>
      <c r="F13" s="2">
        <v>1962</v>
      </c>
      <c r="G13" s="2">
        <v>1964</v>
      </c>
      <c r="H13" s="107">
        <v>1991</v>
      </c>
      <c r="I13" s="2">
        <v>27</v>
      </c>
      <c r="J13" s="2">
        <v>29</v>
      </c>
      <c r="K13" s="2"/>
      <c r="L13" s="14"/>
      <c r="M13" s="14"/>
    </row>
    <row r="14" spans="1:13" x14ac:dyDescent="0.25">
      <c r="A14" s="2">
        <f t="shared" si="0"/>
        <v>13</v>
      </c>
      <c r="B14" s="2" t="s">
        <v>39</v>
      </c>
      <c r="C14" s="2" t="s">
        <v>35</v>
      </c>
      <c r="D14" s="2">
        <v>58</v>
      </c>
      <c r="E14" s="2">
        <v>1961</v>
      </c>
      <c r="F14" s="2">
        <v>1963</v>
      </c>
      <c r="G14" s="2">
        <v>1965</v>
      </c>
      <c r="H14" s="107">
        <v>1990</v>
      </c>
      <c r="I14" s="2">
        <v>25</v>
      </c>
      <c r="J14" s="2">
        <v>27</v>
      </c>
      <c r="K14" s="2"/>
      <c r="L14" s="14"/>
      <c r="M14" s="14"/>
    </row>
    <row r="15" spans="1:13" x14ac:dyDescent="0.25">
      <c r="A15" s="2">
        <f t="shared" si="0"/>
        <v>14</v>
      </c>
      <c r="B15" s="2" t="s">
        <v>41</v>
      </c>
      <c r="C15" s="2" t="s">
        <v>35</v>
      </c>
      <c r="D15" s="2">
        <v>1134</v>
      </c>
      <c r="E15" s="2">
        <v>1964</v>
      </c>
      <c r="F15" s="2">
        <v>1965</v>
      </c>
      <c r="G15" s="2">
        <v>1967</v>
      </c>
      <c r="H15" s="107">
        <v>1994</v>
      </c>
      <c r="I15" s="2">
        <v>27</v>
      </c>
      <c r="J15" s="2">
        <v>29</v>
      </c>
      <c r="K15" s="2"/>
      <c r="L15" s="14"/>
      <c r="M15" s="14"/>
    </row>
    <row r="16" spans="1:13" x14ac:dyDescent="0.25">
      <c r="A16" s="2">
        <f t="shared" si="0"/>
        <v>15</v>
      </c>
      <c r="B16" s="2" t="s">
        <v>42</v>
      </c>
      <c r="C16" s="2" t="s">
        <v>35</v>
      </c>
      <c r="D16" s="2">
        <v>1134</v>
      </c>
      <c r="E16" s="2">
        <v>1965</v>
      </c>
      <c r="F16" s="2">
        <v>1966</v>
      </c>
      <c r="G16" s="2">
        <v>1968</v>
      </c>
      <c r="H16" s="107">
        <v>1990</v>
      </c>
      <c r="I16" s="2">
        <v>22</v>
      </c>
      <c r="J16" s="2">
        <v>24</v>
      </c>
      <c r="K16" s="2"/>
      <c r="L16" s="14"/>
      <c r="M16" s="14"/>
    </row>
    <row r="17" spans="1:13" x14ac:dyDescent="0.25">
      <c r="A17" s="2">
        <f t="shared" si="0"/>
        <v>16</v>
      </c>
      <c r="B17" s="2" t="s">
        <v>43</v>
      </c>
      <c r="C17" s="2" t="s">
        <v>35</v>
      </c>
      <c r="D17" s="2">
        <v>1134</v>
      </c>
      <c r="E17" s="2">
        <v>1964</v>
      </c>
      <c r="F17" s="2">
        <v>1966</v>
      </c>
      <c r="G17" s="2">
        <v>1968</v>
      </c>
      <c r="H17" s="107">
        <v>1991</v>
      </c>
      <c r="I17" s="2">
        <v>23</v>
      </c>
      <c r="J17" s="2">
        <v>25</v>
      </c>
      <c r="K17" s="2"/>
      <c r="L17" s="14"/>
      <c r="M17" s="14"/>
    </row>
    <row r="18" spans="1:13" x14ac:dyDescent="0.25">
      <c r="A18" s="2">
        <f t="shared" si="0"/>
        <v>17</v>
      </c>
      <c r="B18" s="2" t="s">
        <v>44</v>
      </c>
      <c r="C18" s="2" t="s">
        <v>35</v>
      </c>
      <c r="D18" s="2">
        <v>1134</v>
      </c>
      <c r="E18" s="2">
        <v>1966</v>
      </c>
      <c r="F18" s="2">
        <v>1967</v>
      </c>
      <c r="G18" s="2">
        <v>1969</v>
      </c>
      <c r="H18" s="107">
        <v>1990</v>
      </c>
      <c r="I18" s="2">
        <v>21</v>
      </c>
      <c r="J18" s="2">
        <v>23</v>
      </c>
      <c r="K18" s="2"/>
      <c r="L18" s="14"/>
      <c r="M18" s="14"/>
    </row>
    <row r="19" spans="1:13" x14ac:dyDescent="0.25">
      <c r="A19" s="2">
        <f t="shared" si="0"/>
        <v>18</v>
      </c>
      <c r="B19" s="28" t="s">
        <v>56</v>
      </c>
      <c r="C19" s="29" t="s">
        <v>35</v>
      </c>
      <c r="D19" s="29">
        <v>1164</v>
      </c>
      <c r="E19" s="29">
        <v>1988</v>
      </c>
      <c r="F19" s="29">
        <v>0</v>
      </c>
      <c r="G19" s="29">
        <v>0</v>
      </c>
      <c r="H19" s="108">
        <v>1991</v>
      </c>
      <c r="I19" s="29">
        <v>0</v>
      </c>
      <c r="J19" s="29">
        <v>2</v>
      </c>
      <c r="K19" s="29" t="s">
        <v>50</v>
      </c>
      <c r="L19" s="30"/>
      <c r="M19" s="30"/>
    </row>
    <row r="20" spans="1:13" ht="16.5" thickBot="1" x14ac:dyDescent="0.3">
      <c r="A20" s="16">
        <f t="shared" si="0"/>
        <v>19</v>
      </c>
      <c r="B20" s="31" t="s">
        <v>34</v>
      </c>
      <c r="C20" s="16" t="s">
        <v>35</v>
      </c>
      <c r="D20" s="16">
        <v>1164</v>
      </c>
      <c r="E20" s="16">
        <v>1983</v>
      </c>
      <c r="F20" s="16">
        <v>1990</v>
      </c>
      <c r="G20" s="16">
        <v>0</v>
      </c>
      <c r="H20" s="109">
        <v>1993</v>
      </c>
      <c r="I20" s="16">
        <v>0</v>
      </c>
      <c r="J20" s="16">
        <v>3</v>
      </c>
      <c r="K20" s="16" t="s">
        <v>36</v>
      </c>
      <c r="L20" s="18">
        <f>SUM(I7:I20)/13</f>
        <v>19.384615384615383</v>
      </c>
      <c r="M20" s="18">
        <f>SUM(J7:J20)/13</f>
        <v>21.384615384615383</v>
      </c>
    </row>
    <row r="21" spans="1:13" x14ac:dyDescent="0.25">
      <c r="A21" s="19">
        <f t="shared" si="0"/>
        <v>20</v>
      </c>
      <c r="B21" s="19" t="s">
        <v>53</v>
      </c>
      <c r="C21" s="19" t="s">
        <v>65</v>
      </c>
      <c r="D21" s="19" t="s">
        <v>67</v>
      </c>
      <c r="E21" s="19">
        <v>1949</v>
      </c>
      <c r="F21" s="19">
        <v>1950</v>
      </c>
      <c r="G21" s="19">
        <v>1952</v>
      </c>
      <c r="H21" s="110">
        <v>1989</v>
      </c>
      <c r="I21" s="19">
        <f>H21-G21</f>
        <v>37</v>
      </c>
      <c r="J21" s="19">
        <f>H21-F21</f>
        <v>39</v>
      </c>
      <c r="K21" s="19" t="s">
        <v>7</v>
      </c>
      <c r="L21" s="20"/>
      <c r="M21" s="20"/>
    </row>
    <row r="22" spans="1:13" x14ac:dyDescent="0.25">
      <c r="A22" s="2">
        <f t="shared" si="0"/>
        <v>21</v>
      </c>
      <c r="B22" s="2" t="s">
        <v>54</v>
      </c>
      <c r="C22" s="19" t="s">
        <v>65</v>
      </c>
      <c r="D22" s="19" t="s">
        <v>68</v>
      </c>
      <c r="E22" s="2">
        <v>1948</v>
      </c>
      <c r="F22" s="2">
        <v>1950</v>
      </c>
      <c r="G22" s="2">
        <v>1952</v>
      </c>
      <c r="H22" s="107">
        <v>1988</v>
      </c>
      <c r="I22" s="19">
        <f t="shared" ref="I22:I46" si="1">H22-G22</f>
        <v>36</v>
      </c>
      <c r="J22" s="19">
        <f t="shared" ref="J22:J86" si="2">H22-F22</f>
        <v>38</v>
      </c>
      <c r="K22" s="19" t="s">
        <v>7</v>
      </c>
      <c r="L22" s="14"/>
      <c r="M22" s="14"/>
    </row>
    <row r="23" spans="1:13" x14ac:dyDescent="0.25">
      <c r="A23" s="2">
        <f t="shared" si="0"/>
        <v>22</v>
      </c>
      <c r="B23" s="2" t="s">
        <v>55</v>
      </c>
      <c r="C23" s="19" t="s">
        <v>66</v>
      </c>
      <c r="D23" s="19" t="s">
        <v>69</v>
      </c>
      <c r="E23" s="2">
        <v>1950</v>
      </c>
      <c r="F23" s="2">
        <v>1950</v>
      </c>
      <c r="G23" s="2">
        <v>1952</v>
      </c>
      <c r="H23" s="107">
        <v>1990</v>
      </c>
      <c r="I23" s="19">
        <f t="shared" si="1"/>
        <v>38</v>
      </c>
      <c r="J23" s="19">
        <f t="shared" si="2"/>
        <v>40</v>
      </c>
      <c r="K23" s="19" t="s">
        <v>7</v>
      </c>
      <c r="L23" s="14"/>
      <c r="M23" s="14"/>
    </row>
    <row r="24" spans="1:13" x14ac:dyDescent="0.25">
      <c r="A24" s="2">
        <f t="shared" si="0"/>
        <v>23</v>
      </c>
      <c r="B24" s="2" t="s">
        <v>56</v>
      </c>
      <c r="C24" s="19" t="s">
        <v>65</v>
      </c>
      <c r="D24" s="19" t="s">
        <v>67</v>
      </c>
      <c r="E24" s="2">
        <v>1952</v>
      </c>
      <c r="F24" s="2">
        <v>1954</v>
      </c>
      <c r="G24" s="2">
        <v>1954</v>
      </c>
      <c r="H24" s="107">
        <v>1987</v>
      </c>
      <c r="I24" s="19">
        <f t="shared" si="1"/>
        <v>33</v>
      </c>
      <c r="J24" s="19">
        <f t="shared" si="2"/>
        <v>33</v>
      </c>
      <c r="K24" s="19" t="s">
        <v>7</v>
      </c>
      <c r="L24" s="14"/>
      <c r="M24" s="14"/>
    </row>
    <row r="25" spans="1:13" x14ac:dyDescent="0.25">
      <c r="A25" s="2">
        <f t="shared" si="0"/>
        <v>24</v>
      </c>
      <c r="B25" s="2" t="s">
        <v>57</v>
      </c>
      <c r="C25" s="19" t="s">
        <v>65</v>
      </c>
      <c r="D25" s="19" t="s">
        <v>67</v>
      </c>
      <c r="E25" s="2">
        <v>1950</v>
      </c>
      <c r="F25" s="2">
        <v>1951</v>
      </c>
      <c r="G25" s="2">
        <v>1952</v>
      </c>
      <c r="H25" s="107">
        <v>1989</v>
      </c>
      <c r="I25" s="19">
        <f t="shared" si="1"/>
        <v>37</v>
      </c>
      <c r="J25" s="19">
        <f t="shared" si="2"/>
        <v>38</v>
      </c>
      <c r="K25" s="19" t="s">
        <v>7</v>
      </c>
      <c r="L25" s="14"/>
      <c r="M25" s="14"/>
    </row>
    <row r="26" spans="1:13" x14ac:dyDescent="0.25">
      <c r="A26" s="2">
        <f t="shared" si="0"/>
        <v>25</v>
      </c>
      <c r="B26" s="2" t="s">
        <v>58</v>
      </c>
      <c r="C26" s="19" t="s">
        <v>65</v>
      </c>
      <c r="D26" s="19" t="s">
        <v>67</v>
      </c>
      <c r="E26" s="2">
        <v>1952</v>
      </c>
      <c r="F26" s="2">
        <v>1953</v>
      </c>
      <c r="G26" s="2">
        <v>1954</v>
      </c>
      <c r="H26" s="107">
        <v>1987</v>
      </c>
      <c r="I26" s="19">
        <f t="shared" si="1"/>
        <v>33</v>
      </c>
      <c r="J26" s="19">
        <f t="shared" si="2"/>
        <v>34</v>
      </c>
      <c r="K26" s="19" t="s">
        <v>7</v>
      </c>
      <c r="L26" s="14"/>
      <c r="M26" s="14"/>
    </row>
    <row r="27" spans="1:13" x14ac:dyDescent="0.25">
      <c r="A27" s="2">
        <f t="shared" si="0"/>
        <v>26</v>
      </c>
      <c r="B27" s="2" t="s">
        <v>59</v>
      </c>
      <c r="C27" s="19" t="s">
        <v>65</v>
      </c>
      <c r="D27" s="19" t="s">
        <v>71</v>
      </c>
      <c r="E27" s="2">
        <v>1951</v>
      </c>
      <c r="F27" s="2">
        <v>1952</v>
      </c>
      <c r="G27" s="2">
        <v>1953</v>
      </c>
      <c r="H27" s="107">
        <v>1987</v>
      </c>
      <c r="I27" s="19">
        <f t="shared" si="1"/>
        <v>34</v>
      </c>
      <c r="J27" s="19">
        <f t="shared" si="2"/>
        <v>35</v>
      </c>
      <c r="K27" s="19" t="s">
        <v>7</v>
      </c>
      <c r="L27" s="14"/>
      <c r="M27" s="14"/>
    </row>
    <row r="28" spans="1:13" x14ac:dyDescent="0.25">
      <c r="A28" s="2">
        <f t="shared" si="0"/>
        <v>27</v>
      </c>
      <c r="B28" s="2" t="s">
        <v>60</v>
      </c>
      <c r="C28" s="19" t="s">
        <v>65</v>
      </c>
      <c r="D28" s="19" t="s">
        <v>67</v>
      </c>
      <c r="E28" s="2">
        <v>1952</v>
      </c>
      <c r="F28" s="2">
        <v>1952</v>
      </c>
      <c r="G28" s="2">
        <v>1953</v>
      </c>
      <c r="H28" s="107">
        <v>1987</v>
      </c>
      <c r="I28" s="19">
        <f t="shared" si="1"/>
        <v>34</v>
      </c>
      <c r="J28" s="19">
        <f t="shared" si="2"/>
        <v>35</v>
      </c>
      <c r="K28" s="19" t="s">
        <v>7</v>
      </c>
      <c r="L28" s="14"/>
      <c r="M28" s="14"/>
    </row>
    <row r="29" spans="1:13" x14ac:dyDescent="0.25">
      <c r="A29" s="2">
        <f t="shared" si="0"/>
        <v>28</v>
      </c>
      <c r="B29" s="2" t="s">
        <v>61</v>
      </c>
      <c r="C29" s="19" t="s">
        <v>66</v>
      </c>
      <c r="D29" s="19" t="s">
        <v>70</v>
      </c>
      <c r="E29" s="2">
        <v>1951</v>
      </c>
      <c r="F29" s="2">
        <v>1952</v>
      </c>
      <c r="G29" s="2">
        <v>1954</v>
      </c>
      <c r="H29" s="107">
        <v>1989</v>
      </c>
      <c r="I29" s="19">
        <f t="shared" si="1"/>
        <v>35</v>
      </c>
      <c r="J29" s="19">
        <f t="shared" si="2"/>
        <v>37</v>
      </c>
      <c r="K29" s="19" t="s">
        <v>7</v>
      </c>
      <c r="L29" s="14"/>
      <c r="M29" s="14"/>
    </row>
    <row r="30" spans="1:13" x14ac:dyDescent="0.25">
      <c r="A30" s="2">
        <f t="shared" si="0"/>
        <v>29</v>
      </c>
      <c r="B30" s="2" t="s">
        <v>62</v>
      </c>
      <c r="C30" s="19" t="s">
        <v>65</v>
      </c>
      <c r="D30" s="19" t="s">
        <v>67</v>
      </c>
      <c r="E30" s="2">
        <v>1953</v>
      </c>
      <c r="F30" s="2">
        <v>1955</v>
      </c>
      <c r="G30" s="2">
        <v>1955</v>
      </c>
      <c r="H30" s="107">
        <v>1992</v>
      </c>
      <c r="I30" s="19">
        <f t="shared" si="1"/>
        <v>37</v>
      </c>
      <c r="J30" s="19">
        <f t="shared" si="2"/>
        <v>37</v>
      </c>
      <c r="K30" s="19" t="s">
        <v>7</v>
      </c>
      <c r="L30" s="14"/>
      <c r="M30" s="14"/>
    </row>
    <row r="31" spans="1:13" x14ac:dyDescent="0.25">
      <c r="A31" s="2">
        <f t="shared" si="0"/>
        <v>30</v>
      </c>
      <c r="B31" s="2" t="s">
        <v>63</v>
      </c>
      <c r="C31" s="19" t="s">
        <v>65</v>
      </c>
      <c r="D31" s="19" t="s">
        <v>67</v>
      </c>
      <c r="E31" s="2">
        <v>1951</v>
      </c>
      <c r="F31" s="2">
        <v>1952</v>
      </c>
      <c r="G31" s="2">
        <v>1953</v>
      </c>
      <c r="H31" s="107">
        <v>1990</v>
      </c>
      <c r="I31" s="19">
        <f t="shared" si="1"/>
        <v>37</v>
      </c>
      <c r="J31" s="19">
        <f t="shared" si="2"/>
        <v>38</v>
      </c>
      <c r="K31" s="19" t="s">
        <v>7</v>
      </c>
      <c r="L31" s="14"/>
      <c r="M31" s="14"/>
    </row>
    <row r="32" spans="1:13" ht="16.5" thickBot="1" x14ac:dyDescent="0.3">
      <c r="A32" s="16">
        <f t="shared" si="0"/>
        <v>31</v>
      </c>
      <c r="B32" s="16" t="s">
        <v>64</v>
      </c>
      <c r="C32" s="16" t="s">
        <v>65</v>
      </c>
      <c r="D32" s="16" t="s">
        <v>71</v>
      </c>
      <c r="E32" s="16">
        <v>1953</v>
      </c>
      <c r="F32" s="16">
        <v>1951</v>
      </c>
      <c r="G32" s="16">
        <v>1954</v>
      </c>
      <c r="H32" s="109">
        <v>1998</v>
      </c>
      <c r="I32" s="16">
        <f t="shared" si="1"/>
        <v>44</v>
      </c>
      <c r="J32" s="16">
        <f t="shared" si="2"/>
        <v>47</v>
      </c>
      <c r="K32" s="16" t="s">
        <v>7</v>
      </c>
      <c r="L32" s="18">
        <f>SUM(I21:I32)/12</f>
        <v>36.25</v>
      </c>
      <c r="M32" s="18">
        <f>SUM(J21:J32)/12</f>
        <v>37.583333333333336</v>
      </c>
    </row>
    <row r="33" spans="1:13" x14ac:dyDescent="0.25">
      <c r="A33" s="19">
        <f t="shared" si="0"/>
        <v>32</v>
      </c>
      <c r="B33" s="19" t="s">
        <v>93</v>
      </c>
      <c r="C33" s="19" t="s">
        <v>94</v>
      </c>
      <c r="D33" s="19">
        <v>1123</v>
      </c>
      <c r="E33" s="19">
        <v>1962</v>
      </c>
      <c r="F33" s="19">
        <v>1965</v>
      </c>
      <c r="G33" s="19">
        <v>1967</v>
      </c>
      <c r="H33" s="110">
        <v>1996</v>
      </c>
      <c r="I33" s="19">
        <f t="shared" si="1"/>
        <v>29</v>
      </c>
      <c r="J33" s="19">
        <f t="shared" si="2"/>
        <v>31</v>
      </c>
      <c r="K33" s="19" t="s">
        <v>96</v>
      </c>
      <c r="L33" s="20"/>
      <c r="M33" s="20"/>
    </row>
    <row r="34" spans="1:13" ht="16.5" thickBot="1" x14ac:dyDescent="0.3">
      <c r="A34" s="16">
        <f t="shared" si="0"/>
        <v>33</v>
      </c>
      <c r="B34" s="16" t="s">
        <v>95</v>
      </c>
      <c r="C34" s="16" t="s">
        <v>94</v>
      </c>
      <c r="D34" s="16">
        <v>1123</v>
      </c>
      <c r="E34" s="16">
        <v>1965</v>
      </c>
      <c r="F34" s="16">
        <v>1966</v>
      </c>
      <c r="G34" s="16">
        <v>1970</v>
      </c>
      <c r="H34" s="109">
        <v>1991</v>
      </c>
      <c r="I34" s="16">
        <f t="shared" si="1"/>
        <v>21</v>
      </c>
      <c r="J34" s="16">
        <f t="shared" si="2"/>
        <v>25</v>
      </c>
      <c r="K34" s="16" t="s">
        <v>96</v>
      </c>
      <c r="L34" s="18">
        <f>SUM(I33:I34)/2</f>
        <v>25</v>
      </c>
      <c r="M34" s="18">
        <f>SUM(J33:J34)/2</f>
        <v>28</v>
      </c>
    </row>
    <row r="35" spans="1:13" x14ac:dyDescent="0.25">
      <c r="A35" s="19">
        <f t="shared" si="0"/>
        <v>34</v>
      </c>
      <c r="B35" s="32" t="s">
        <v>72</v>
      </c>
      <c r="C35" s="19" t="s">
        <v>85</v>
      </c>
      <c r="D35" s="19" t="s">
        <v>2287</v>
      </c>
      <c r="E35" s="19">
        <v>1976</v>
      </c>
      <c r="F35" s="19">
        <v>1978</v>
      </c>
      <c r="G35" s="19">
        <v>1980</v>
      </c>
      <c r="H35" s="110">
        <v>1998</v>
      </c>
      <c r="I35" s="19">
        <f t="shared" si="1"/>
        <v>18</v>
      </c>
      <c r="J35" s="19">
        <f t="shared" si="2"/>
        <v>20</v>
      </c>
      <c r="K35" s="19" t="s">
        <v>2297</v>
      </c>
      <c r="L35" s="20">
        <v>8</v>
      </c>
      <c r="M35" s="20"/>
    </row>
    <row r="36" spans="1:13" x14ac:dyDescent="0.25">
      <c r="A36" s="2">
        <f t="shared" si="0"/>
        <v>35</v>
      </c>
      <c r="B36" s="12" t="s">
        <v>86</v>
      </c>
      <c r="C36" s="19" t="s">
        <v>85</v>
      </c>
      <c r="D36" s="19" t="s">
        <v>2288</v>
      </c>
      <c r="E36" s="2">
        <v>1984</v>
      </c>
      <c r="F36" s="2">
        <v>1987</v>
      </c>
      <c r="G36" s="2">
        <v>1988</v>
      </c>
      <c r="H36" s="107">
        <v>2007</v>
      </c>
      <c r="I36" s="2">
        <f t="shared" si="1"/>
        <v>19</v>
      </c>
      <c r="J36" s="2">
        <f t="shared" si="2"/>
        <v>20</v>
      </c>
      <c r="K36" s="2" t="s">
        <v>2298</v>
      </c>
      <c r="L36" s="14">
        <v>9</v>
      </c>
      <c r="M36" s="14"/>
    </row>
    <row r="37" spans="1:13" x14ac:dyDescent="0.25">
      <c r="A37" s="2">
        <f t="shared" si="0"/>
        <v>36</v>
      </c>
      <c r="B37" s="12" t="s">
        <v>73</v>
      </c>
      <c r="C37" s="19" t="s">
        <v>85</v>
      </c>
      <c r="D37" s="19" t="s">
        <v>2289</v>
      </c>
      <c r="E37" s="2">
        <v>1978</v>
      </c>
      <c r="F37" s="2">
        <v>1982</v>
      </c>
      <c r="G37" s="2">
        <v>1984</v>
      </c>
      <c r="H37" s="107">
        <v>1998</v>
      </c>
      <c r="I37" s="2">
        <f t="shared" si="1"/>
        <v>14</v>
      </c>
      <c r="J37" s="2">
        <f t="shared" si="2"/>
        <v>16</v>
      </c>
      <c r="K37" s="2" t="s">
        <v>2299</v>
      </c>
      <c r="L37" s="14">
        <v>7</v>
      </c>
      <c r="M37" s="14"/>
    </row>
    <row r="38" spans="1:13" x14ac:dyDescent="0.25">
      <c r="A38" s="2">
        <f t="shared" si="0"/>
        <v>37</v>
      </c>
      <c r="B38" s="12" t="s">
        <v>74</v>
      </c>
      <c r="C38" s="19" t="s">
        <v>85</v>
      </c>
      <c r="D38" s="19" t="s">
        <v>2290</v>
      </c>
      <c r="E38" s="2">
        <v>1981</v>
      </c>
      <c r="F38" s="2">
        <v>1983</v>
      </c>
      <c r="G38" s="2">
        <v>1985</v>
      </c>
      <c r="H38" s="107">
        <v>2001</v>
      </c>
      <c r="I38" s="2">
        <f t="shared" si="1"/>
        <v>16</v>
      </c>
      <c r="J38" s="2">
        <f t="shared" si="2"/>
        <v>18</v>
      </c>
      <c r="K38" s="2" t="s">
        <v>2300</v>
      </c>
      <c r="L38" s="14">
        <v>6</v>
      </c>
      <c r="M38" s="14"/>
    </row>
    <row r="39" spans="1:13" x14ac:dyDescent="0.25">
      <c r="A39" s="2">
        <f t="shared" si="0"/>
        <v>38</v>
      </c>
      <c r="B39" s="12" t="s">
        <v>75</v>
      </c>
      <c r="C39" s="19" t="s">
        <v>85</v>
      </c>
      <c r="D39" s="19" t="s">
        <v>2291</v>
      </c>
      <c r="E39" s="2">
        <v>1982</v>
      </c>
      <c r="F39" s="2">
        <v>1984</v>
      </c>
      <c r="G39" s="2">
        <v>1986</v>
      </c>
      <c r="H39" s="107">
        <v>2010</v>
      </c>
      <c r="I39" s="2">
        <f t="shared" si="1"/>
        <v>24</v>
      </c>
      <c r="J39" s="2">
        <f t="shared" si="2"/>
        <v>26</v>
      </c>
      <c r="K39" s="2" t="s">
        <v>2301</v>
      </c>
      <c r="L39" s="14">
        <v>12</v>
      </c>
      <c r="M39" s="14"/>
    </row>
    <row r="40" spans="1:13" x14ac:dyDescent="0.25">
      <c r="A40" s="2">
        <f t="shared" si="0"/>
        <v>39</v>
      </c>
      <c r="B40" s="12" t="s">
        <v>76</v>
      </c>
      <c r="C40" s="19" t="s">
        <v>85</v>
      </c>
      <c r="D40" s="19" t="s">
        <v>2292</v>
      </c>
      <c r="E40" s="2">
        <v>1982</v>
      </c>
      <c r="F40" s="2">
        <v>1985</v>
      </c>
      <c r="G40" s="2">
        <v>1986</v>
      </c>
      <c r="H40" s="107">
        <v>1998</v>
      </c>
      <c r="I40" s="2">
        <f t="shared" si="1"/>
        <v>12</v>
      </c>
      <c r="J40" s="2">
        <f t="shared" si="2"/>
        <v>13</v>
      </c>
      <c r="K40" s="2" t="s">
        <v>2319</v>
      </c>
      <c r="L40" s="14">
        <v>7</v>
      </c>
      <c r="M40" s="14"/>
    </row>
    <row r="41" spans="1:13" x14ac:dyDescent="0.25">
      <c r="A41" s="2">
        <f t="shared" si="0"/>
        <v>40</v>
      </c>
      <c r="B41" s="12" t="s">
        <v>77</v>
      </c>
      <c r="C41" s="19" t="s">
        <v>85</v>
      </c>
      <c r="D41" s="19" t="s">
        <v>2293</v>
      </c>
      <c r="E41" s="2">
        <v>1977</v>
      </c>
      <c r="F41" s="2">
        <v>1980</v>
      </c>
      <c r="G41" s="2">
        <v>1982</v>
      </c>
      <c r="H41" s="107">
        <v>1998</v>
      </c>
      <c r="I41" s="2">
        <f t="shared" si="1"/>
        <v>16</v>
      </c>
      <c r="J41" s="2">
        <f t="shared" si="2"/>
        <v>18</v>
      </c>
      <c r="K41" s="2" t="s">
        <v>2302</v>
      </c>
      <c r="L41" s="14">
        <v>16</v>
      </c>
      <c r="M41" s="14"/>
    </row>
    <row r="42" spans="1:13" x14ac:dyDescent="0.25">
      <c r="A42" s="2">
        <f t="shared" si="0"/>
        <v>41</v>
      </c>
      <c r="B42" s="12" t="s">
        <v>78</v>
      </c>
      <c r="C42" s="19" t="s">
        <v>85</v>
      </c>
      <c r="D42" s="19" t="s">
        <v>2294</v>
      </c>
      <c r="E42" s="2">
        <v>1978</v>
      </c>
      <c r="F42" s="2">
        <v>1981</v>
      </c>
      <c r="G42" s="2">
        <v>1983</v>
      </c>
      <c r="H42" s="107">
        <v>1998</v>
      </c>
      <c r="I42" s="2">
        <f t="shared" si="1"/>
        <v>15</v>
      </c>
      <c r="J42" s="2">
        <f t="shared" si="2"/>
        <v>17</v>
      </c>
      <c r="K42" s="2" t="s">
        <v>2303</v>
      </c>
      <c r="L42" s="14">
        <v>15</v>
      </c>
      <c r="M42" s="14"/>
    </row>
    <row r="43" spans="1:13" x14ac:dyDescent="0.25">
      <c r="A43" s="2">
        <f t="shared" si="0"/>
        <v>42</v>
      </c>
      <c r="B43" s="12" t="s">
        <v>79</v>
      </c>
      <c r="C43" s="19" t="s">
        <v>85</v>
      </c>
      <c r="D43" s="19" t="s">
        <v>2295</v>
      </c>
      <c r="E43" s="2">
        <v>1983</v>
      </c>
      <c r="F43" s="2">
        <v>1986</v>
      </c>
      <c r="G43" s="2">
        <v>1987</v>
      </c>
      <c r="H43" s="107">
        <v>1998</v>
      </c>
      <c r="I43" s="2">
        <f t="shared" si="1"/>
        <v>11</v>
      </c>
      <c r="J43" s="2">
        <f t="shared" si="2"/>
        <v>12</v>
      </c>
      <c r="K43" s="2" t="s">
        <v>2304</v>
      </c>
      <c r="L43" s="14">
        <v>7</v>
      </c>
      <c r="M43" s="14"/>
    </row>
    <row r="44" spans="1:13" x14ac:dyDescent="0.25">
      <c r="A44" s="2">
        <f t="shared" si="0"/>
        <v>43</v>
      </c>
      <c r="B44" s="12" t="s">
        <v>80</v>
      </c>
      <c r="C44" s="19" t="s">
        <v>85</v>
      </c>
      <c r="D44" s="19" t="s">
        <v>2287</v>
      </c>
      <c r="E44" s="2">
        <v>1986</v>
      </c>
      <c r="F44" s="2">
        <v>1988</v>
      </c>
      <c r="G44" s="2">
        <v>1989</v>
      </c>
      <c r="H44" s="107">
        <v>2012</v>
      </c>
      <c r="I44" s="2">
        <f t="shared" si="1"/>
        <v>23</v>
      </c>
      <c r="J44" s="2">
        <f t="shared" si="2"/>
        <v>24</v>
      </c>
      <c r="K44" s="2" t="s">
        <v>2320</v>
      </c>
      <c r="L44" s="14">
        <v>11</v>
      </c>
      <c r="M44" s="14"/>
    </row>
    <row r="45" spans="1:13" x14ac:dyDescent="0.25">
      <c r="A45" s="2">
        <f t="shared" si="0"/>
        <v>44</v>
      </c>
      <c r="B45" s="12" t="s">
        <v>2305</v>
      </c>
      <c r="C45" s="19" t="s">
        <v>85</v>
      </c>
      <c r="D45" s="19" t="s">
        <v>2296</v>
      </c>
      <c r="E45" s="2">
        <v>1987</v>
      </c>
      <c r="F45" s="2">
        <v>1989</v>
      </c>
      <c r="G45" s="2">
        <v>1991</v>
      </c>
      <c r="H45" s="107">
        <v>2012</v>
      </c>
      <c r="I45" s="2">
        <f t="shared" ref="I45" si="3">H45-G45</f>
        <v>21</v>
      </c>
      <c r="J45" s="2">
        <f t="shared" ref="J45" si="4">H45-F45</f>
        <v>23</v>
      </c>
      <c r="K45" s="2" t="s">
        <v>2286</v>
      </c>
      <c r="L45" s="14">
        <v>16</v>
      </c>
      <c r="M45" s="14"/>
    </row>
    <row r="46" spans="1:13" x14ac:dyDescent="0.25">
      <c r="A46" s="2">
        <f t="shared" si="0"/>
        <v>45</v>
      </c>
      <c r="B46" s="117" t="s">
        <v>81</v>
      </c>
      <c r="C46" s="19" t="s">
        <v>85</v>
      </c>
      <c r="D46" s="19" t="s">
        <v>2296</v>
      </c>
      <c r="E46" s="2">
        <v>1987</v>
      </c>
      <c r="F46" s="2">
        <v>1990</v>
      </c>
      <c r="G46" s="2">
        <v>1991</v>
      </c>
      <c r="H46" s="107">
        <v>2009</v>
      </c>
      <c r="I46" s="2">
        <f t="shared" si="1"/>
        <v>18</v>
      </c>
      <c r="J46" s="2">
        <f t="shared" si="2"/>
        <v>19</v>
      </c>
      <c r="K46" s="2" t="s">
        <v>2285</v>
      </c>
      <c r="L46" s="14">
        <v>18</v>
      </c>
      <c r="M46" s="14"/>
    </row>
    <row r="47" spans="1:13" x14ac:dyDescent="0.25">
      <c r="A47" s="2">
        <f t="shared" si="0"/>
        <v>46</v>
      </c>
      <c r="B47" s="12" t="s">
        <v>87</v>
      </c>
      <c r="C47" s="19" t="s">
        <v>85</v>
      </c>
      <c r="D47" s="19" t="s">
        <v>2296</v>
      </c>
      <c r="E47" s="2">
        <v>1987</v>
      </c>
      <c r="F47" s="2">
        <v>1989</v>
      </c>
      <c r="G47" s="2">
        <v>1990</v>
      </c>
      <c r="H47" s="107">
        <v>1999</v>
      </c>
      <c r="I47" s="2">
        <f t="shared" ref="I47" si="5">H47-G47</f>
        <v>9</v>
      </c>
      <c r="J47" s="2">
        <f t="shared" ref="J47" si="6">H47-F47</f>
        <v>10</v>
      </c>
      <c r="K47" s="2" t="s">
        <v>2284</v>
      </c>
      <c r="L47" s="14">
        <v>9</v>
      </c>
      <c r="M47" s="14"/>
    </row>
    <row r="48" spans="1:13" x14ac:dyDescent="0.25">
      <c r="A48" s="2">
        <f t="shared" si="0"/>
        <v>47</v>
      </c>
      <c r="B48" s="27" t="s">
        <v>82</v>
      </c>
      <c r="C48" s="19" t="s">
        <v>85</v>
      </c>
      <c r="D48" s="19" t="s">
        <v>2306</v>
      </c>
      <c r="E48" s="2">
        <v>1983</v>
      </c>
      <c r="F48" s="2">
        <v>1987</v>
      </c>
      <c r="G48" s="2">
        <v>0</v>
      </c>
      <c r="H48" s="107">
        <v>1998</v>
      </c>
      <c r="I48" s="2">
        <v>0</v>
      </c>
      <c r="J48" s="2">
        <f t="shared" si="2"/>
        <v>11</v>
      </c>
      <c r="K48" s="2" t="s">
        <v>83</v>
      </c>
      <c r="L48" s="14"/>
      <c r="M48" s="14"/>
    </row>
    <row r="49" spans="1:13" x14ac:dyDescent="0.25">
      <c r="A49" s="2">
        <f t="shared" si="0"/>
        <v>48</v>
      </c>
      <c r="B49" s="27" t="s">
        <v>2310</v>
      </c>
      <c r="C49" s="19" t="s">
        <v>85</v>
      </c>
      <c r="D49" s="19" t="s">
        <v>2307</v>
      </c>
      <c r="E49" s="2">
        <v>1988</v>
      </c>
      <c r="F49" s="2">
        <v>1993</v>
      </c>
      <c r="G49" s="2">
        <v>0</v>
      </c>
      <c r="H49" s="107">
        <v>1998</v>
      </c>
      <c r="I49" s="2">
        <v>0</v>
      </c>
      <c r="J49" s="2">
        <f t="shared" si="2"/>
        <v>5</v>
      </c>
      <c r="K49" s="2" t="s">
        <v>83</v>
      </c>
      <c r="L49" s="14"/>
      <c r="M49" s="14"/>
    </row>
    <row r="50" spans="1:13" x14ac:dyDescent="0.25">
      <c r="A50" s="2">
        <f t="shared" si="0"/>
        <v>49</v>
      </c>
      <c r="B50" s="27" t="s">
        <v>2311</v>
      </c>
      <c r="C50" s="19" t="s">
        <v>85</v>
      </c>
      <c r="D50" s="19" t="s">
        <v>2307</v>
      </c>
      <c r="E50" s="2">
        <v>1989</v>
      </c>
      <c r="F50" s="2">
        <v>1995</v>
      </c>
      <c r="G50" s="2">
        <v>0</v>
      </c>
      <c r="H50" s="107">
        <v>1997</v>
      </c>
      <c r="I50" s="2">
        <v>0</v>
      </c>
      <c r="J50" s="2">
        <f t="shared" si="2"/>
        <v>2</v>
      </c>
      <c r="K50" s="2" t="s">
        <v>83</v>
      </c>
      <c r="L50" s="14"/>
      <c r="M50" s="14"/>
    </row>
    <row r="51" spans="1:13" x14ac:dyDescent="0.25">
      <c r="A51" s="2">
        <f t="shared" si="0"/>
        <v>50</v>
      </c>
      <c r="B51" s="27" t="s">
        <v>84</v>
      </c>
      <c r="C51" s="19" t="s">
        <v>85</v>
      </c>
      <c r="D51" s="19" t="s">
        <v>2308</v>
      </c>
      <c r="E51" s="2">
        <v>1992</v>
      </c>
      <c r="F51" s="2">
        <v>0</v>
      </c>
      <c r="G51" s="2">
        <v>0</v>
      </c>
      <c r="H51" s="107">
        <v>1992</v>
      </c>
      <c r="I51" s="2">
        <v>0</v>
      </c>
      <c r="J51" s="2">
        <v>0</v>
      </c>
      <c r="K51" s="2" t="s">
        <v>90</v>
      </c>
      <c r="L51" s="14"/>
      <c r="M51" s="14"/>
    </row>
    <row r="52" spans="1:13" x14ac:dyDescent="0.25">
      <c r="A52" s="2">
        <f t="shared" si="0"/>
        <v>51</v>
      </c>
      <c r="B52" s="27" t="s">
        <v>2313</v>
      </c>
      <c r="C52" s="19" t="s">
        <v>85</v>
      </c>
      <c r="D52" s="19" t="s">
        <v>2306</v>
      </c>
      <c r="E52" s="2">
        <v>2002</v>
      </c>
      <c r="F52" s="2">
        <v>2004</v>
      </c>
      <c r="G52" s="2">
        <v>0</v>
      </c>
      <c r="H52" s="107">
        <v>2004</v>
      </c>
      <c r="I52" s="2">
        <v>0</v>
      </c>
      <c r="J52" s="2">
        <f t="shared" si="2"/>
        <v>0</v>
      </c>
      <c r="K52" s="2" t="s">
        <v>83</v>
      </c>
      <c r="L52" s="14"/>
      <c r="M52" s="14"/>
    </row>
    <row r="53" spans="1:13" x14ac:dyDescent="0.25">
      <c r="A53" s="2">
        <f t="shared" si="0"/>
        <v>52</v>
      </c>
      <c r="B53" s="27" t="s">
        <v>2312</v>
      </c>
      <c r="C53" s="2" t="s">
        <v>85</v>
      </c>
      <c r="D53" s="2" t="s">
        <v>2306</v>
      </c>
      <c r="E53" s="2">
        <v>1983</v>
      </c>
      <c r="F53" s="2">
        <v>1987</v>
      </c>
      <c r="G53" s="2">
        <v>0</v>
      </c>
      <c r="H53" s="107">
        <v>1987</v>
      </c>
      <c r="I53" s="2">
        <v>0</v>
      </c>
      <c r="J53" s="2">
        <f t="shared" si="2"/>
        <v>0</v>
      </c>
      <c r="K53" s="2" t="s">
        <v>91</v>
      </c>
      <c r="L53" s="14"/>
      <c r="M53" s="14"/>
    </row>
    <row r="54" spans="1:13" ht="16.5" thickBot="1" x14ac:dyDescent="0.3">
      <c r="A54" s="16">
        <f t="shared" si="0"/>
        <v>53</v>
      </c>
      <c r="B54" s="118" t="s">
        <v>131</v>
      </c>
      <c r="C54" s="16" t="s">
        <v>85</v>
      </c>
      <c r="D54" s="16">
        <v>11551</v>
      </c>
      <c r="E54" s="16">
        <v>1991</v>
      </c>
      <c r="F54" s="16">
        <v>1994</v>
      </c>
      <c r="G54" s="16">
        <v>0</v>
      </c>
      <c r="H54" s="109">
        <v>1995</v>
      </c>
      <c r="I54" s="16">
        <v>0</v>
      </c>
      <c r="J54" s="16">
        <f t="shared" si="2"/>
        <v>1</v>
      </c>
      <c r="K54" s="16" t="s">
        <v>91</v>
      </c>
      <c r="L54" s="18">
        <f>SUM(I35:I54)/21</f>
        <v>10.285714285714286</v>
      </c>
      <c r="M54" s="18">
        <f>SUM(J35:J54)/21</f>
        <v>12.142857142857142</v>
      </c>
    </row>
    <row r="55" spans="1:13" x14ac:dyDescent="0.25">
      <c r="A55" s="19">
        <f t="shared" si="0"/>
        <v>54</v>
      </c>
      <c r="B55" s="19" t="s">
        <v>101</v>
      </c>
      <c r="C55" s="19" t="s">
        <v>102</v>
      </c>
      <c r="D55" s="19" t="s">
        <v>103</v>
      </c>
      <c r="E55" s="19">
        <v>1966</v>
      </c>
      <c r="F55" s="19">
        <v>1968</v>
      </c>
      <c r="G55" s="19">
        <v>1969</v>
      </c>
      <c r="H55" s="110">
        <v>1991</v>
      </c>
      <c r="I55" s="19">
        <f>H55-G55</f>
        <v>22</v>
      </c>
      <c r="J55" s="19">
        <f t="shared" si="2"/>
        <v>23</v>
      </c>
      <c r="K55" s="19"/>
      <c r="L55" s="20"/>
      <c r="M55" s="20"/>
    </row>
    <row r="56" spans="1:13" x14ac:dyDescent="0.25">
      <c r="A56" s="2">
        <f t="shared" si="0"/>
        <v>55</v>
      </c>
      <c r="B56" s="2" t="s">
        <v>132</v>
      </c>
      <c r="C56" s="19" t="s">
        <v>102</v>
      </c>
      <c r="D56" s="2" t="s">
        <v>103</v>
      </c>
      <c r="E56" s="2">
        <v>1968</v>
      </c>
      <c r="F56" s="2">
        <v>1968</v>
      </c>
      <c r="G56" s="2">
        <v>1970</v>
      </c>
      <c r="H56" s="107">
        <v>1993</v>
      </c>
      <c r="I56" s="2">
        <f>H56-G56</f>
        <v>23</v>
      </c>
      <c r="J56" s="2">
        <f t="shared" si="2"/>
        <v>25</v>
      </c>
      <c r="K56" s="2"/>
      <c r="L56" s="14"/>
      <c r="M56" s="14"/>
    </row>
    <row r="57" spans="1:13" x14ac:dyDescent="0.25">
      <c r="A57" s="2">
        <f t="shared" si="0"/>
        <v>56</v>
      </c>
      <c r="B57" s="2" t="s">
        <v>104</v>
      </c>
      <c r="C57" s="19" t="s">
        <v>102</v>
      </c>
      <c r="D57" s="2" t="s">
        <v>103</v>
      </c>
      <c r="E57" s="2">
        <v>1968</v>
      </c>
      <c r="F57" s="2">
        <v>1969</v>
      </c>
      <c r="G57" s="2">
        <v>1971</v>
      </c>
      <c r="H57" s="107">
        <v>1991</v>
      </c>
      <c r="I57" s="2">
        <f t="shared" ref="I57:I116" si="7">H57-G57</f>
        <v>20</v>
      </c>
      <c r="J57" s="2">
        <f t="shared" si="2"/>
        <v>22</v>
      </c>
      <c r="K57" s="2"/>
      <c r="L57" s="14"/>
      <c r="M57" s="14"/>
    </row>
    <row r="58" spans="1:13" x14ac:dyDescent="0.25">
      <c r="A58" s="2">
        <f t="shared" si="0"/>
        <v>57</v>
      </c>
      <c r="B58" s="2" t="s">
        <v>105</v>
      </c>
      <c r="C58" s="2" t="s">
        <v>102</v>
      </c>
      <c r="D58" s="2" t="s">
        <v>103</v>
      </c>
      <c r="E58" s="2">
        <v>1969</v>
      </c>
      <c r="F58" s="2">
        <v>1970</v>
      </c>
      <c r="G58" s="2">
        <v>1972</v>
      </c>
      <c r="H58" s="107">
        <v>1992</v>
      </c>
      <c r="I58" s="2">
        <f t="shared" si="7"/>
        <v>20</v>
      </c>
      <c r="J58" s="2">
        <f t="shared" si="2"/>
        <v>22</v>
      </c>
      <c r="K58" s="2"/>
      <c r="L58" s="14"/>
      <c r="M58" s="14"/>
    </row>
    <row r="59" spans="1:13" x14ac:dyDescent="0.25">
      <c r="A59" s="2">
        <f t="shared" si="0"/>
        <v>58</v>
      </c>
      <c r="B59" s="2" t="s">
        <v>120</v>
      </c>
      <c r="C59" s="2" t="s">
        <v>102</v>
      </c>
      <c r="D59" s="2" t="s">
        <v>103</v>
      </c>
      <c r="E59" s="2">
        <v>1970</v>
      </c>
      <c r="F59" s="2">
        <v>1970</v>
      </c>
      <c r="G59" s="2">
        <v>1973</v>
      </c>
      <c r="H59" s="107">
        <v>1992</v>
      </c>
      <c r="I59" s="2">
        <f t="shared" si="7"/>
        <v>19</v>
      </c>
      <c r="J59" s="2">
        <f t="shared" si="2"/>
        <v>22</v>
      </c>
      <c r="K59" s="2"/>
      <c r="L59" s="14"/>
      <c r="M59" s="14"/>
    </row>
    <row r="60" spans="1:13" x14ac:dyDescent="0.25">
      <c r="A60" s="2">
        <f t="shared" si="0"/>
        <v>59</v>
      </c>
      <c r="B60" s="2" t="s">
        <v>106</v>
      </c>
      <c r="C60" s="2" t="s">
        <v>102</v>
      </c>
      <c r="D60" s="2" t="s">
        <v>103</v>
      </c>
      <c r="E60" s="2">
        <v>1969</v>
      </c>
      <c r="F60" s="2">
        <v>1971</v>
      </c>
      <c r="G60" s="2">
        <v>1973</v>
      </c>
      <c r="H60" s="107">
        <v>1993</v>
      </c>
      <c r="I60" s="2">
        <f t="shared" si="7"/>
        <v>20</v>
      </c>
      <c r="J60" s="2">
        <f t="shared" si="2"/>
        <v>22</v>
      </c>
      <c r="K60" s="2"/>
      <c r="L60" s="14"/>
      <c r="M60" s="14"/>
    </row>
    <row r="61" spans="1:13" x14ac:dyDescent="0.25">
      <c r="A61" s="2">
        <f t="shared" si="0"/>
        <v>60</v>
      </c>
      <c r="B61" s="2" t="s">
        <v>107</v>
      </c>
      <c r="C61" s="2" t="s">
        <v>102</v>
      </c>
      <c r="D61" s="2" t="s">
        <v>103</v>
      </c>
      <c r="E61" s="2">
        <v>1970</v>
      </c>
      <c r="F61" s="2">
        <v>1972</v>
      </c>
      <c r="G61" s="2">
        <v>1974</v>
      </c>
      <c r="H61" s="107">
        <v>1992</v>
      </c>
      <c r="I61" s="2">
        <f t="shared" si="7"/>
        <v>18</v>
      </c>
      <c r="J61" s="2">
        <f t="shared" si="2"/>
        <v>20</v>
      </c>
      <c r="K61" s="2"/>
      <c r="L61" s="14"/>
      <c r="M61" s="14"/>
    </row>
    <row r="62" spans="1:13" x14ac:dyDescent="0.25">
      <c r="A62" s="2">
        <f t="shared" si="0"/>
        <v>61</v>
      </c>
      <c r="B62" s="2" t="s">
        <v>108</v>
      </c>
      <c r="C62" s="2" t="s">
        <v>102</v>
      </c>
      <c r="D62" s="2" t="s">
        <v>103</v>
      </c>
      <c r="E62" s="2">
        <v>1972</v>
      </c>
      <c r="F62" s="2">
        <v>1973</v>
      </c>
      <c r="G62" s="2">
        <v>1975</v>
      </c>
      <c r="H62" s="107">
        <v>1992</v>
      </c>
      <c r="I62" s="2">
        <f t="shared" si="7"/>
        <v>17</v>
      </c>
      <c r="J62" s="2">
        <f t="shared" si="2"/>
        <v>19</v>
      </c>
      <c r="K62" s="2"/>
      <c r="L62" s="14"/>
      <c r="M62" s="14"/>
    </row>
    <row r="63" spans="1:13" x14ac:dyDescent="0.25">
      <c r="A63" s="2">
        <f t="shared" si="0"/>
        <v>62</v>
      </c>
      <c r="B63" s="2" t="s">
        <v>109</v>
      </c>
      <c r="C63" s="2" t="s">
        <v>102</v>
      </c>
      <c r="D63" s="2" t="s">
        <v>103</v>
      </c>
      <c r="E63" s="2">
        <v>1975</v>
      </c>
      <c r="F63" s="2">
        <v>1976</v>
      </c>
      <c r="G63" s="2">
        <v>1977</v>
      </c>
      <c r="H63" s="107">
        <v>1992</v>
      </c>
      <c r="I63" s="2">
        <f t="shared" si="7"/>
        <v>15</v>
      </c>
      <c r="J63" s="2">
        <f t="shared" si="2"/>
        <v>16</v>
      </c>
      <c r="K63" s="2"/>
      <c r="L63" s="14"/>
      <c r="M63" s="14"/>
    </row>
    <row r="64" spans="1:13" x14ac:dyDescent="0.25">
      <c r="A64" s="2">
        <f t="shared" si="0"/>
        <v>63</v>
      </c>
      <c r="B64" s="2" t="s">
        <v>110</v>
      </c>
      <c r="C64" s="2" t="s">
        <v>102</v>
      </c>
      <c r="D64" s="2" t="s">
        <v>119</v>
      </c>
      <c r="E64" s="2">
        <v>1968</v>
      </c>
      <c r="F64" s="2">
        <v>1969</v>
      </c>
      <c r="G64" s="2">
        <v>1971</v>
      </c>
      <c r="H64" s="107">
        <v>1992</v>
      </c>
      <c r="I64" s="2">
        <f t="shared" si="7"/>
        <v>21</v>
      </c>
      <c r="J64" s="2">
        <f t="shared" si="2"/>
        <v>23</v>
      </c>
      <c r="K64" s="2"/>
      <c r="L64" s="14"/>
      <c r="M64" s="14"/>
    </row>
    <row r="65" spans="1:13" x14ac:dyDescent="0.25">
      <c r="A65" s="2">
        <f t="shared" si="0"/>
        <v>64</v>
      </c>
      <c r="B65" s="2" t="s">
        <v>111</v>
      </c>
      <c r="C65" s="2" t="s">
        <v>102</v>
      </c>
      <c r="D65" s="2" t="s">
        <v>119</v>
      </c>
      <c r="E65" s="2">
        <v>1969</v>
      </c>
      <c r="F65" s="2">
        <v>1971</v>
      </c>
      <c r="G65" s="2">
        <v>1973</v>
      </c>
      <c r="H65" s="107">
        <v>2008</v>
      </c>
      <c r="I65" s="2">
        <f t="shared" si="7"/>
        <v>35</v>
      </c>
      <c r="J65" s="2">
        <f t="shared" si="2"/>
        <v>37</v>
      </c>
      <c r="K65" s="2"/>
      <c r="L65" s="14"/>
      <c r="M65" s="14"/>
    </row>
    <row r="66" spans="1:13" x14ac:dyDescent="0.25">
      <c r="A66" s="2">
        <f t="shared" si="0"/>
        <v>65</v>
      </c>
      <c r="B66" s="2" t="s">
        <v>112</v>
      </c>
      <c r="C66" s="2" t="s">
        <v>102</v>
      </c>
      <c r="D66" s="2" t="s">
        <v>119</v>
      </c>
      <c r="E66" s="2">
        <v>1972</v>
      </c>
      <c r="F66" s="2">
        <v>1973</v>
      </c>
      <c r="G66" s="2">
        <v>1975</v>
      </c>
      <c r="H66" s="107">
        <v>1998</v>
      </c>
      <c r="I66" s="2">
        <f t="shared" si="7"/>
        <v>23</v>
      </c>
      <c r="J66" s="2">
        <f t="shared" si="2"/>
        <v>25</v>
      </c>
      <c r="K66" s="2"/>
      <c r="L66" s="14"/>
      <c r="M66" s="14"/>
    </row>
    <row r="67" spans="1:13" x14ac:dyDescent="0.25">
      <c r="A67" s="2">
        <f t="shared" si="0"/>
        <v>66</v>
      </c>
      <c r="B67" s="2" t="s">
        <v>113</v>
      </c>
      <c r="C67" s="2" t="s">
        <v>102</v>
      </c>
      <c r="D67" s="2" t="s">
        <v>119</v>
      </c>
      <c r="E67" s="2">
        <v>1973</v>
      </c>
      <c r="F67" s="2">
        <v>1974</v>
      </c>
      <c r="G67" s="2">
        <v>1976</v>
      </c>
      <c r="H67" s="107">
        <v>1997</v>
      </c>
      <c r="I67" s="2">
        <f t="shared" si="7"/>
        <v>21</v>
      </c>
      <c r="J67" s="2">
        <f t="shared" si="2"/>
        <v>23</v>
      </c>
      <c r="K67" s="2"/>
      <c r="L67" s="14"/>
      <c r="M67" s="14"/>
    </row>
    <row r="68" spans="1:13" x14ac:dyDescent="0.25">
      <c r="A68" s="2">
        <f t="shared" si="0"/>
        <v>67</v>
      </c>
      <c r="B68" s="2" t="s">
        <v>114</v>
      </c>
      <c r="C68" s="2" t="s">
        <v>102</v>
      </c>
      <c r="D68" s="2" t="s">
        <v>119</v>
      </c>
      <c r="E68" s="2">
        <v>1974</v>
      </c>
      <c r="F68" s="2">
        <v>1975</v>
      </c>
      <c r="G68" s="2">
        <v>1977</v>
      </c>
      <c r="H68" s="107">
        <v>1992</v>
      </c>
      <c r="I68" s="2">
        <f t="shared" si="7"/>
        <v>15</v>
      </c>
      <c r="J68" s="2">
        <f t="shared" si="2"/>
        <v>17</v>
      </c>
      <c r="K68" s="2"/>
      <c r="L68" s="14"/>
      <c r="M68" s="14"/>
    </row>
    <row r="69" spans="1:13" x14ac:dyDescent="0.25">
      <c r="A69" s="2">
        <f t="shared" si="0"/>
        <v>68</v>
      </c>
      <c r="B69" s="2" t="s">
        <v>115</v>
      </c>
      <c r="C69" s="2" t="s">
        <v>102</v>
      </c>
      <c r="D69" s="2" t="s">
        <v>119</v>
      </c>
      <c r="E69" s="2">
        <v>1975</v>
      </c>
      <c r="F69" s="2">
        <v>1976</v>
      </c>
      <c r="G69" s="2">
        <v>1979</v>
      </c>
      <c r="H69" s="107">
        <v>1994</v>
      </c>
      <c r="I69" s="2">
        <f t="shared" si="7"/>
        <v>15</v>
      </c>
      <c r="J69" s="2">
        <f t="shared" si="2"/>
        <v>18</v>
      </c>
      <c r="K69" s="2"/>
      <c r="L69" s="14"/>
      <c r="M69" s="14"/>
    </row>
    <row r="70" spans="1:13" x14ac:dyDescent="0.25">
      <c r="A70" s="2">
        <f t="shared" ref="A70:A125" si="8">A69+1</f>
        <v>69</v>
      </c>
      <c r="B70" s="2" t="s">
        <v>116</v>
      </c>
      <c r="C70" s="2" t="s">
        <v>102</v>
      </c>
      <c r="D70" s="2">
        <v>1155</v>
      </c>
      <c r="E70" s="2">
        <v>1981</v>
      </c>
      <c r="F70" s="2">
        <v>1982</v>
      </c>
      <c r="G70" s="2">
        <v>1983</v>
      </c>
      <c r="H70" s="107">
        <v>1994</v>
      </c>
      <c r="I70" s="2">
        <f t="shared" si="7"/>
        <v>11</v>
      </c>
      <c r="J70" s="2">
        <f t="shared" si="2"/>
        <v>12</v>
      </c>
      <c r="K70" s="2"/>
      <c r="L70" s="14"/>
      <c r="M70" s="14"/>
    </row>
    <row r="71" spans="1:13" x14ac:dyDescent="0.25">
      <c r="A71" s="2">
        <f t="shared" si="8"/>
        <v>70</v>
      </c>
      <c r="B71" s="2" t="s">
        <v>117</v>
      </c>
      <c r="C71" s="2" t="s">
        <v>102</v>
      </c>
      <c r="D71" s="2">
        <v>1155</v>
      </c>
      <c r="E71" s="2">
        <v>1977</v>
      </c>
      <c r="F71" s="2">
        <v>1980</v>
      </c>
      <c r="G71" s="2">
        <v>1980</v>
      </c>
      <c r="H71" s="107">
        <v>1996</v>
      </c>
      <c r="I71" s="2">
        <f t="shared" si="7"/>
        <v>16</v>
      </c>
      <c r="J71" s="2">
        <f t="shared" si="2"/>
        <v>16</v>
      </c>
      <c r="K71" s="2"/>
      <c r="L71" s="14"/>
      <c r="M71" s="14"/>
    </row>
    <row r="72" spans="1:13" ht="16.5" thickBot="1" x14ac:dyDescent="0.3">
      <c r="A72" s="16">
        <f t="shared" si="8"/>
        <v>71</v>
      </c>
      <c r="B72" s="16" t="s">
        <v>118</v>
      </c>
      <c r="C72" s="16" t="s">
        <v>102</v>
      </c>
      <c r="D72" s="16">
        <v>1155</v>
      </c>
      <c r="E72" s="16">
        <v>1979</v>
      </c>
      <c r="F72" s="16">
        <v>1981</v>
      </c>
      <c r="G72" s="16">
        <v>1983</v>
      </c>
      <c r="H72" s="109">
        <v>2004</v>
      </c>
      <c r="I72" s="16">
        <f t="shared" si="7"/>
        <v>21</v>
      </c>
      <c r="J72" s="16">
        <f t="shared" si="2"/>
        <v>23</v>
      </c>
      <c r="K72" s="16"/>
      <c r="L72" s="18">
        <f>SUM(I55:I72)/18</f>
        <v>19.555555555555557</v>
      </c>
      <c r="M72" s="18">
        <f>SUM(J55:J72)/18</f>
        <v>21.388888888888889</v>
      </c>
    </row>
    <row r="73" spans="1:13" x14ac:dyDescent="0.25">
      <c r="A73" s="19">
        <f t="shared" si="8"/>
        <v>72</v>
      </c>
      <c r="B73" s="19" t="s">
        <v>133</v>
      </c>
      <c r="C73" s="19" t="s">
        <v>134</v>
      </c>
      <c r="D73" s="19">
        <v>1174</v>
      </c>
      <c r="E73" s="19">
        <v>1973</v>
      </c>
      <c r="F73" s="19">
        <v>1977</v>
      </c>
      <c r="G73" s="19">
        <v>1978</v>
      </c>
      <c r="H73" s="110">
        <v>1996</v>
      </c>
      <c r="I73" s="19">
        <f t="shared" si="7"/>
        <v>18</v>
      </c>
      <c r="J73" s="19">
        <f t="shared" si="2"/>
        <v>19</v>
      </c>
      <c r="K73" s="19"/>
      <c r="L73" s="20"/>
      <c r="M73" s="20"/>
    </row>
    <row r="74" spans="1:13" x14ac:dyDescent="0.25">
      <c r="A74" s="2">
        <f t="shared" si="8"/>
        <v>73</v>
      </c>
      <c r="B74" s="2" t="s">
        <v>135</v>
      </c>
      <c r="C74" s="2" t="s">
        <v>134</v>
      </c>
      <c r="D74" s="2">
        <v>1174</v>
      </c>
      <c r="E74" s="2">
        <v>1976</v>
      </c>
      <c r="F74" s="2">
        <v>1982</v>
      </c>
      <c r="G74" s="2">
        <v>1982</v>
      </c>
      <c r="H74" s="107">
        <v>1997</v>
      </c>
      <c r="I74" s="2">
        <f t="shared" si="7"/>
        <v>15</v>
      </c>
      <c r="J74" s="2">
        <f t="shared" si="2"/>
        <v>15</v>
      </c>
      <c r="K74" s="2" t="s">
        <v>136</v>
      </c>
      <c r="L74" s="14"/>
      <c r="M74" s="14"/>
    </row>
    <row r="75" spans="1:13" x14ac:dyDescent="0.25">
      <c r="A75" s="2">
        <f t="shared" si="8"/>
        <v>74</v>
      </c>
      <c r="B75" s="2" t="s">
        <v>137</v>
      </c>
      <c r="C75" s="2" t="s">
        <v>134</v>
      </c>
      <c r="D75" s="2">
        <v>1174</v>
      </c>
      <c r="E75" s="2">
        <v>1984</v>
      </c>
      <c r="F75" s="2">
        <v>1988</v>
      </c>
      <c r="G75" s="2">
        <v>1990</v>
      </c>
      <c r="H75" s="107">
        <v>2002</v>
      </c>
      <c r="I75" s="2">
        <f t="shared" si="7"/>
        <v>12</v>
      </c>
      <c r="J75" s="2">
        <f t="shared" si="2"/>
        <v>14</v>
      </c>
      <c r="K75" s="2"/>
      <c r="L75" s="14"/>
      <c r="M75" s="14"/>
    </row>
    <row r="76" spans="1:13" x14ac:dyDescent="0.25">
      <c r="A76" s="2">
        <f t="shared" si="8"/>
        <v>75</v>
      </c>
      <c r="B76" s="2" t="s">
        <v>143</v>
      </c>
      <c r="C76" s="2" t="s">
        <v>134</v>
      </c>
      <c r="D76" s="2" t="s">
        <v>146</v>
      </c>
      <c r="E76" s="2">
        <v>1964</v>
      </c>
      <c r="F76" s="2">
        <v>1964</v>
      </c>
      <c r="G76" s="2">
        <v>1966</v>
      </c>
      <c r="H76" s="107">
        <v>1992</v>
      </c>
      <c r="I76" s="2">
        <f t="shared" si="7"/>
        <v>26</v>
      </c>
      <c r="J76" s="2">
        <f t="shared" si="2"/>
        <v>28</v>
      </c>
      <c r="K76" s="2"/>
      <c r="L76" s="14"/>
      <c r="M76" s="14"/>
    </row>
    <row r="77" spans="1:13" x14ac:dyDescent="0.25">
      <c r="A77" s="2">
        <f t="shared" si="8"/>
        <v>76</v>
      </c>
      <c r="B77" s="2" t="s">
        <v>144</v>
      </c>
      <c r="C77" s="2" t="s">
        <v>134</v>
      </c>
      <c r="D77" s="2" t="s">
        <v>146</v>
      </c>
      <c r="E77" s="2">
        <v>1965</v>
      </c>
      <c r="F77" s="2">
        <v>1965</v>
      </c>
      <c r="G77" s="2">
        <v>1967</v>
      </c>
      <c r="H77" s="107">
        <v>1994</v>
      </c>
      <c r="I77" s="2">
        <f t="shared" si="7"/>
        <v>27</v>
      </c>
      <c r="J77" s="2">
        <f t="shared" si="2"/>
        <v>29</v>
      </c>
      <c r="K77" s="2"/>
      <c r="L77" s="14"/>
      <c r="M77" s="14"/>
    </row>
    <row r="78" spans="1:13" x14ac:dyDescent="0.25">
      <c r="A78" s="2">
        <f t="shared" si="8"/>
        <v>77</v>
      </c>
      <c r="B78" s="2" t="s">
        <v>145</v>
      </c>
      <c r="C78" s="2" t="s">
        <v>134</v>
      </c>
      <c r="D78" s="2" t="s">
        <v>146</v>
      </c>
      <c r="E78" s="2">
        <v>1966</v>
      </c>
      <c r="F78" s="2">
        <v>1967</v>
      </c>
      <c r="G78" s="2">
        <v>1967</v>
      </c>
      <c r="H78" s="107">
        <v>1997</v>
      </c>
      <c r="I78" s="2">
        <f t="shared" si="7"/>
        <v>30</v>
      </c>
      <c r="J78" s="2">
        <f t="shared" si="2"/>
        <v>30</v>
      </c>
      <c r="K78" s="2"/>
      <c r="L78" s="14"/>
      <c r="M78" s="14"/>
    </row>
    <row r="79" spans="1:13" x14ac:dyDescent="0.25">
      <c r="A79" s="2">
        <f t="shared" si="8"/>
        <v>78</v>
      </c>
      <c r="B79" s="2" t="s">
        <v>147</v>
      </c>
      <c r="C79" s="2" t="s">
        <v>134</v>
      </c>
      <c r="D79" s="2" t="s">
        <v>146</v>
      </c>
      <c r="E79" s="2">
        <v>1967</v>
      </c>
      <c r="F79" s="2">
        <v>1967</v>
      </c>
      <c r="G79" s="2">
        <v>1968</v>
      </c>
      <c r="H79" s="107">
        <v>1994</v>
      </c>
      <c r="I79" s="2">
        <f t="shared" si="7"/>
        <v>26</v>
      </c>
      <c r="J79" s="2">
        <f t="shared" si="2"/>
        <v>27</v>
      </c>
      <c r="K79" s="2"/>
      <c r="L79" s="14"/>
      <c r="M79" s="14"/>
    </row>
    <row r="80" spans="1:13" x14ac:dyDescent="0.25">
      <c r="A80" s="2">
        <f t="shared" si="8"/>
        <v>79</v>
      </c>
      <c r="B80" s="2" t="s">
        <v>148</v>
      </c>
      <c r="C80" s="2" t="s">
        <v>134</v>
      </c>
      <c r="D80" s="2" t="s">
        <v>150</v>
      </c>
      <c r="E80" s="2">
        <v>1968</v>
      </c>
      <c r="F80" s="2">
        <v>1969</v>
      </c>
      <c r="G80" s="2">
        <v>1969</v>
      </c>
      <c r="H80" s="107">
        <v>1994</v>
      </c>
      <c r="I80" s="2">
        <f t="shared" si="7"/>
        <v>25</v>
      </c>
      <c r="J80" s="2">
        <f t="shared" si="2"/>
        <v>25</v>
      </c>
      <c r="K80" s="2"/>
      <c r="L80" s="14"/>
      <c r="M80" s="14"/>
    </row>
    <row r="81" spans="1:13" x14ac:dyDescent="0.25">
      <c r="A81" s="2">
        <f t="shared" si="8"/>
        <v>80</v>
      </c>
      <c r="B81" s="2" t="s">
        <v>149</v>
      </c>
      <c r="C81" s="2" t="s">
        <v>134</v>
      </c>
      <c r="D81" s="2" t="s">
        <v>150</v>
      </c>
      <c r="E81" s="2">
        <v>1968</v>
      </c>
      <c r="F81" s="2">
        <v>1969</v>
      </c>
      <c r="G81" s="2">
        <v>1969</v>
      </c>
      <c r="H81" s="107">
        <v>2002</v>
      </c>
      <c r="I81" s="2">
        <f t="shared" si="7"/>
        <v>33</v>
      </c>
      <c r="J81" s="2">
        <f t="shared" si="2"/>
        <v>33</v>
      </c>
      <c r="K81" s="2"/>
      <c r="L81" s="14"/>
      <c r="M81" s="14"/>
    </row>
    <row r="82" spans="1:13" x14ac:dyDescent="0.25">
      <c r="A82" s="2">
        <f t="shared" si="8"/>
        <v>81</v>
      </c>
      <c r="B82" s="2" t="s">
        <v>151</v>
      </c>
      <c r="C82" s="2" t="s">
        <v>134</v>
      </c>
      <c r="D82" s="2" t="s">
        <v>150</v>
      </c>
      <c r="E82" s="2">
        <v>1969</v>
      </c>
      <c r="F82" s="2">
        <v>1969</v>
      </c>
      <c r="G82" s="2">
        <v>1970</v>
      </c>
      <c r="H82" s="107">
        <v>1993</v>
      </c>
      <c r="I82" s="2">
        <f t="shared" si="7"/>
        <v>23</v>
      </c>
      <c r="J82" s="2">
        <f t="shared" si="2"/>
        <v>24</v>
      </c>
      <c r="K82" s="2"/>
      <c r="L82" s="14"/>
      <c r="M82" s="14"/>
    </row>
    <row r="83" spans="1:13" x14ac:dyDescent="0.25">
      <c r="A83" s="2">
        <f t="shared" si="8"/>
        <v>82</v>
      </c>
      <c r="B83" s="2" t="s">
        <v>152</v>
      </c>
      <c r="C83" s="2" t="s">
        <v>134</v>
      </c>
      <c r="D83" s="2" t="s">
        <v>150</v>
      </c>
      <c r="E83" s="2">
        <v>1969</v>
      </c>
      <c r="F83" s="2">
        <v>1970</v>
      </c>
      <c r="G83" s="2">
        <v>1971</v>
      </c>
      <c r="H83" s="107">
        <v>2004</v>
      </c>
      <c r="I83" s="2">
        <f t="shared" si="7"/>
        <v>33</v>
      </c>
      <c r="J83" s="2">
        <f t="shared" si="2"/>
        <v>34</v>
      </c>
      <c r="K83" s="2" t="s">
        <v>153</v>
      </c>
      <c r="L83" s="14"/>
      <c r="M83" s="14"/>
    </row>
    <row r="84" spans="1:13" x14ac:dyDescent="0.25">
      <c r="A84" s="2">
        <f t="shared" si="8"/>
        <v>83</v>
      </c>
      <c r="B84" s="2" t="s">
        <v>154</v>
      </c>
      <c r="C84" s="2" t="s">
        <v>134</v>
      </c>
      <c r="D84" s="2" t="s">
        <v>150</v>
      </c>
      <c r="E84" s="2">
        <v>1970</v>
      </c>
      <c r="F84" s="2">
        <v>1970</v>
      </c>
      <c r="G84" s="2">
        <v>1971</v>
      </c>
      <c r="H84" s="107">
        <v>1994</v>
      </c>
      <c r="I84" s="2">
        <f t="shared" si="7"/>
        <v>23</v>
      </c>
      <c r="J84" s="2">
        <f t="shared" si="2"/>
        <v>24</v>
      </c>
      <c r="K84" s="2"/>
      <c r="L84" s="14"/>
      <c r="M84" s="14"/>
    </row>
    <row r="85" spans="1:13" x14ac:dyDescent="0.25">
      <c r="A85" s="2">
        <f t="shared" si="8"/>
        <v>84</v>
      </c>
      <c r="B85" s="2" t="s">
        <v>155</v>
      </c>
      <c r="C85" s="2" t="s">
        <v>134</v>
      </c>
      <c r="D85" s="2" t="s">
        <v>150</v>
      </c>
      <c r="E85" s="2">
        <v>1970</v>
      </c>
      <c r="F85" s="2">
        <v>1971</v>
      </c>
      <c r="G85" s="2">
        <v>1972</v>
      </c>
      <c r="H85" s="107">
        <v>1993</v>
      </c>
      <c r="I85" s="2">
        <f t="shared" si="7"/>
        <v>21</v>
      </c>
      <c r="J85" s="2">
        <f t="shared" si="2"/>
        <v>22</v>
      </c>
      <c r="K85" s="2"/>
      <c r="L85" s="14"/>
      <c r="M85" s="14"/>
    </row>
    <row r="86" spans="1:13" x14ac:dyDescent="0.25">
      <c r="A86" s="2">
        <f t="shared" si="8"/>
        <v>85</v>
      </c>
      <c r="B86" s="2" t="s">
        <v>159</v>
      </c>
      <c r="C86" s="2" t="s">
        <v>134</v>
      </c>
      <c r="D86" s="2">
        <v>775</v>
      </c>
      <c r="E86" s="2">
        <v>1973</v>
      </c>
      <c r="F86" s="2">
        <v>1973</v>
      </c>
      <c r="G86" s="2">
        <v>1974</v>
      </c>
      <c r="H86" s="107">
        <v>1994</v>
      </c>
      <c r="I86" s="2">
        <f t="shared" si="7"/>
        <v>20</v>
      </c>
      <c r="J86" s="2">
        <f t="shared" si="2"/>
        <v>21</v>
      </c>
      <c r="K86" s="2"/>
      <c r="L86" s="14"/>
      <c r="M86" s="14"/>
    </row>
    <row r="87" spans="1:13" x14ac:dyDescent="0.25">
      <c r="A87" s="2">
        <f t="shared" si="8"/>
        <v>86</v>
      </c>
      <c r="B87" s="2" t="s">
        <v>160</v>
      </c>
      <c r="C87" s="2" t="s">
        <v>134</v>
      </c>
      <c r="D87" s="2">
        <v>775</v>
      </c>
      <c r="E87" s="2">
        <v>1973</v>
      </c>
      <c r="F87" s="2">
        <v>1974</v>
      </c>
      <c r="G87" s="2">
        <v>1975</v>
      </c>
      <c r="H87" s="107">
        <v>1994</v>
      </c>
      <c r="I87" s="2">
        <f t="shared" si="7"/>
        <v>19</v>
      </c>
      <c r="J87" s="2">
        <f t="shared" ref="J87:J119" si="9">H87-F87</f>
        <v>20</v>
      </c>
      <c r="K87" s="2"/>
      <c r="L87" s="14"/>
      <c r="M87" s="14"/>
    </row>
    <row r="88" spans="1:13" x14ac:dyDescent="0.25">
      <c r="A88" s="2">
        <f t="shared" si="8"/>
        <v>87</v>
      </c>
      <c r="B88" s="2" t="s">
        <v>161</v>
      </c>
      <c r="C88" s="2" t="s">
        <v>134</v>
      </c>
      <c r="D88" s="2">
        <v>775</v>
      </c>
      <c r="E88" s="2">
        <v>1974</v>
      </c>
      <c r="F88" s="2">
        <v>1974</v>
      </c>
      <c r="G88" s="2">
        <v>1975</v>
      </c>
      <c r="H88" s="107">
        <v>1994</v>
      </c>
      <c r="I88" s="2">
        <f t="shared" si="7"/>
        <v>19</v>
      </c>
      <c r="J88" s="2">
        <f t="shared" si="9"/>
        <v>20</v>
      </c>
      <c r="K88" s="2"/>
      <c r="L88" s="14"/>
      <c r="M88" s="14"/>
    </row>
    <row r="89" spans="1:13" x14ac:dyDescent="0.25">
      <c r="A89" s="2">
        <f t="shared" si="8"/>
        <v>88</v>
      </c>
      <c r="B89" s="2" t="s">
        <v>162</v>
      </c>
      <c r="C89" s="2" t="s">
        <v>134</v>
      </c>
      <c r="D89" s="2">
        <v>775</v>
      </c>
      <c r="E89" s="2">
        <v>1974</v>
      </c>
      <c r="F89" s="2">
        <v>1974</v>
      </c>
      <c r="G89" s="2">
        <v>1975</v>
      </c>
      <c r="H89" s="107">
        <v>1994</v>
      </c>
      <c r="I89" s="2">
        <f t="shared" si="7"/>
        <v>19</v>
      </c>
      <c r="J89" s="2">
        <f t="shared" si="9"/>
        <v>20</v>
      </c>
      <c r="K89" s="2"/>
      <c r="L89" s="14"/>
      <c r="M89" s="14"/>
    </row>
    <row r="90" spans="1:13" x14ac:dyDescent="0.25">
      <c r="A90" s="2">
        <f t="shared" si="8"/>
        <v>89</v>
      </c>
      <c r="B90" s="2" t="s">
        <v>163</v>
      </c>
      <c r="C90" s="2" t="s">
        <v>134</v>
      </c>
      <c r="D90" s="2">
        <v>775</v>
      </c>
      <c r="E90" s="2">
        <v>1975</v>
      </c>
      <c r="F90" s="2">
        <v>1975</v>
      </c>
      <c r="G90" s="2">
        <v>1976</v>
      </c>
      <c r="H90" s="107">
        <v>1994</v>
      </c>
      <c r="I90" s="2">
        <f t="shared" si="7"/>
        <v>18</v>
      </c>
      <c r="J90" s="2">
        <f t="shared" si="9"/>
        <v>19</v>
      </c>
      <c r="K90" s="2"/>
      <c r="L90" s="14"/>
      <c r="M90" s="14"/>
    </row>
    <row r="91" spans="1:13" x14ac:dyDescent="0.25">
      <c r="A91" s="2">
        <f t="shared" si="8"/>
        <v>90</v>
      </c>
      <c r="B91" s="2" t="s">
        <v>165</v>
      </c>
      <c r="C91" s="2" t="s">
        <v>134</v>
      </c>
      <c r="D91" s="2">
        <v>775</v>
      </c>
      <c r="E91" s="2">
        <v>1975</v>
      </c>
      <c r="F91" s="2">
        <v>1976</v>
      </c>
      <c r="G91" s="2">
        <v>1977</v>
      </c>
      <c r="H91" s="107">
        <v>2005</v>
      </c>
      <c r="I91" s="2">
        <f t="shared" si="7"/>
        <v>28</v>
      </c>
      <c r="J91" s="2">
        <f t="shared" si="9"/>
        <v>29</v>
      </c>
      <c r="K91" s="2"/>
      <c r="L91" s="14"/>
      <c r="M91" s="14"/>
    </row>
    <row r="92" spans="1:13" x14ac:dyDescent="0.25">
      <c r="A92" s="2">
        <f t="shared" si="8"/>
        <v>91</v>
      </c>
      <c r="B92" s="2" t="s">
        <v>164</v>
      </c>
      <c r="C92" s="2" t="s">
        <v>134</v>
      </c>
      <c r="D92" s="2">
        <v>775</v>
      </c>
      <c r="E92" s="2">
        <v>1975</v>
      </c>
      <c r="F92" s="2">
        <v>1976</v>
      </c>
      <c r="G92" s="2">
        <v>1977</v>
      </c>
      <c r="H92" s="107">
        <v>1994</v>
      </c>
      <c r="I92" s="2">
        <f t="shared" si="7"/>
        <v>17</v>
      </c>
      <c r="J92" s="2">
        <f t="shared" si="9"/>
        <v>18</v>
      </c>
      <c r="K92" s="2"/>
      <c r="L92" s="14"/>
      <c r="M92" s="14"/>
    </row>
    <row r="93" spans="1:13" x14ac:dyDescent="0.25">
      <c r="A93" s="2">
        <f t="shared" si="8"/>
        <v>92</v>
      </c>
      <c r="B93" s="2" t="s">
        <v>166</v>
      </c>
      <c r="C93" s="2" t="s">
        <v>134</v>
      </c>
      <c r="D93" s="2">
        <v>775</v>
      </c>
      <c r="E93" s="2">
        <v>1976</v>
      </c>
      <c r="F93" s="2">
        <v>1976</v>
      </c>
      <c r="G93" s="2">
        <v>1977</v>
      </c>
      <c r="H93" s="107">
        <v>1993</v>
      </c>
      <c r="I93" s="2">
        <f t="shared" si="7"/>
        <v>16</v>
      </c>
      <c r="J93" s="2">
        <f t="shared" si="9"/>
        <v>17</v>
      </c>
      <c r="K93" s="2"/>
      <c r="L93" s="14"/>
      <c r="M93" s="14"/>
    </row>
    <row r="94" spans="1:13" x14ac:dyDescent="0.25">
      <c r="A94" s="2">
        <f t="shared" si="8"/>
        <v>93</v>
      </c>
      <c r="B94" s="2" t="s">
        <v>167</v>
      </c>
      <c r="C94" s="2" t="s">
        <v>134</v>
      </c>
      <c r="D94" s="2" t="s">
        <v>170</v>
      </c>
      <c r="E94" s="2">
        <v>1979</v>
      </c>
      <c r="F94" s="2">
        <v>1980</v>
      </c>
      <c r="G94" s="2">
        <v>1981</v>
      </c>
      <c r="H94" s="107">
        <v>2001</v>
      </c>
      <c r="I94" s="2">
        <f t="shared" si="7"/>
        <v>20</v>
      </c>
      <c r="J94" s="2">
        <f t="shared" si="9"/>
        <v>21</v>
      </c>
      <c r="K94" s="2"/>
      <c r="L94" s="14"/>
      <c r="M94" s="14"/>
    </row>
    <row r="95" spans="1:13" x14ac:dyDescent="0.25">
      <c r="A95" s="2">
        <f t="shared" si="8"/>
        <v>94</v>
      </c>
      <c r="B95" s="2" t="s">
        <v>178</v>
      </c>
      <c r="C95" s="2" t="s">
        <v>134</v>
      </c>
      <c r="D95" s="2" t="s">
        <v>170</v>
      </c>
      <c r="E95" s="2">
        <v>1983</v>
      </c>
      <c r="F95" s="2">
        <v>1984</v>
      </c>
      <c r="G95" s="2">
        <v>1985</v>
      </c>
      <c r="H95" s="107">
        <v>2004</v>
      </c>
      <c r="I95" s="2">
        <f t="shared" si="7"/>
        <v>19</v>
      </c>
      <c r="J95" s="2">
        <f t="shared" si="9"/>
        <v>20</v>
      </c>
      <c r="K95" s="2" t="s">
        <v>153</v>
      </c>
      <c r="L95" s="14"/>
      <c r="M95" s="14"/>
    </row>
    <row r="96" spans="1:13" x14ac:dyDescent="0.25">
      <c r="A96" s="2">
        <f t="shared" si="8"/>
        <v>95</v>
      </c>
      <c r="B96" s="2" t="s">
        <v>168</v>
      </c>
      <c r="C96" s="2" t="s">
        <v>134</v>
      </c>
      <c r="D96" s="2" t="s">
        <v>170</v>
      </c>
      <c r="E96" s="2">
        <v>1980</v>
      </c>
      <c r="F96" s="2">
        <v>1981</v>
      </c>
      <c r="G96" s="2">
        <v>1982</v>
      </c>
      <c r="H96" s="107">
        <v>2002</v>
      </c>
      <c r="I96" s="2">
        <f t="shared" si="7"/>
        <v>20</v>
      </c>
      <c r="J96" s="2">
        <f t="shared" si="9"/>
        <v>21</v>
      </c>
      <c r="K96" s="2"/>
      <c r="L96" s="14"/>
      <c r="M96" s="14"/>
    </row>
    <row r="97" spans="1:15" ht="16.5" thickBot="1" x14ac:dyDescent="0.3">
      <c r="A97" s="33">
        <f t="shared" si="8"/>
        <v>96</v>
      </c>
      <c r="B97" s="33" t="s">
        <v>169</v>
      </c>
      <c r="C97" s="33" t="s">
        <v>134</v>
      </c>
      <c r="D97" s="33" t="s">
        <v>170</v>
      </c>
      <c r="E97" s="33">
        <v>1980</v>
      </c>
      <c r="F97" s="33">
        <v>1981</v>
      </c>
      <c r="G97" s="33">
        <v>1982</v>
      </c>
      <c r="H97" s="112">
        <v>2002</v>
      </c>
      <c r="I97" s="33">
        <f t="shared" si="7"/>
        <v>20</v>
      </c>
      <c r="J97" s="33">
        <f t="shared" si="9"/>
        <v>21</v>
      </c>
      <c r="K97" s="33"/>
      <c r="L97" s="34">
        <f>SUM(I73:I97)/25</f>
        <v>21.88</v>
      </c>
      <c r="M97" s="34">
        <f>SUM(J73:J97)/25</f>
        <v>22.84</v>
      </c>
      <c r="N97" s="15"/>
      <c r="O97" s="15"/>
    </row>
    <row r="98" spans="1:15" ht="16.5" thickTop="1" x14ac:dyDescent="0.25">
      <c r="A98" s="19">
        <f t="shared" si="8"/>
        <v>97</v>
      </c>
      <c r="B98" s="19" t="s">
        <v>188</v>
      </c>
      <c r="C98" s="19" t="s">
        <v>187</v>
      </c>
      <c r="D98" s="19">
        <v>1941</v>
      </c>
      <c r="E98" s="19">
        <v>1981</v>
      </c>
      <c r="F98" s="19">
        <v>1983</v>
      </c>
      <c r="G98" s="19">
        <v>1989</v>
      </c>
      <c r="H98" s="110">
        <v>2001</v>
      </c>
      <c r="I98" s="19">
        <f t="shared" si="7"/>
        <v>12</v>
      </c>
      <c r="J98" s="19">
        <f t="shared" si="9"/>
        <v>18</v>
      </c>
      <c r="K98" s="19"/>
      <c r="L98" s="20"/>
      <c r="M98" s="20"/>
    </row>
    <row r="99" spans="1:15" x14ac:dyDescent="0.25">
      <c r="A99" s="19">
        <f t="shared" si="8"/>
        <v>98</v>
      </c>
      <c r="B99" s="2" t="s">
        <v>191</v>
      </c>
      <c r="C99" s="2" t="s">
        <v>189</v>
      </c>
      <c r="D99" s="2">
        <v>1826</v>
      </c>
      <c r="E99" s="2">
        <v>1980</v>
      </c>
      <c r="F99" s="2">
        <v>1980</v>
      </c>
      <c r="G99" s="2">
        <v>1981</v>
      </c>
      <c r="H99" s="107">
        <v>1998</v>
      </c>
      <c r="I99" s="2">
        <f t="shared" si="7"/>
        <v>17</v>
      </c>
      <c r="J99" s="2">
        <f t="shared" si="9"/>
        <v>18</v>
      </c>
      <c r="K99" s="2"/>
      <c r="L99" s="14"/>
      <c r="M99" s="14"/>
    </row>
    <row r="100" spans="1:15" x14ac:dyDescent="0.25">
      <c r="A100" s="19">
        <f t="shared" si="8"/>
        <v>99</v>
      </c>
      <c r="B100" s="2" t="s">
        <v>192</v>
      </c>
      <c r="C100" s="2" t="s">
        <v>189</v>
      </c>
      <c r="D100" s="2">
        <v>1826</v>
      </c>
      <c r="E100" s="2">
        <v>1978</v>
      </c>
      <c r="F100" s="2">
        <v>1979</v>
      </c>
      <c r="G100" s="2">
        <v>1980</v>
      </c>
      <c r="H100" s="107">
        <v>1997</v>
      </c>
      <c r="I100" s="2">
        <f t="shared" si="7"/>
        <v>17</v>
      </c>
      <c r="J100" s="2">
        <f t="shared" si="9"/>
        <v>18</v>
      </c>
      <c r="K100" s="2"/>
      <c r="L100" s="14"/>
      <c r="M100" s="14"/>
    </row>
    <row r="101" spans="1:15" x14ac:dyDescent="0.25">
      <c r="A101" s="19">
        <f t="shared" si="8"/>
        <v>100</v>
      </c>
      <c r="B101" s="2" t="s">
        <v>201</v>
      </c>
      <c r="C101" s="2" t="s">
        <v>200</v>
      </c>
      <c r="D101" s="2">
        <v>1914</v>
      </c>
      <c r="E101" s="2">
        <v>1977</v>
      </c>
      <c r="F101" s="2">
        <v>1981</v>
      </c>
      <c r="G101" s="2">
        <v>1983</v>
      </c>
      <c r="H101" s="107">
        <v>1998</v>
      </c>
      <c r="I101" s="2">
        <f t="shared" si="7"/>
        <v>15</v>
      </c>
      <c r="J101" s="2">
        <f t="shared" si="9"/>
        <v>17</v>
      </c>
      <c r="K101" s="2"/>
      <c r="L101" s="14"/>
      <c r="M101" s="14"/>
    </row>
    <row r="102" spans="1:15" x14ac:dyDescent="0.25">
      <c r="A102" s="19">
        <f t="shared" si="8"/>
        <v>101</v>
      </c>
      <c r="B102" s="2" t="s">
        <v>204</v>
      </c>
      <c r="C102" s="2" t="s">
        <v>200</v>
      </c>
      <c r="D102" s="2">
        <v>1130</v>
      </c>
      <c r="E102" s="2">
        <v>1960</v>
      </c>
      <c r="F102" s="2">
        <v>1961</v>
      </c>
      <c r="G102" s="2">
        <v>1962</v>
      </c>
      <c r="H102" s="107">
        <v>1993</v>
      </c>
      <c r="I102" s="2">
        <f t="shared" si="7"/>
        <v>31</v>
      </c>
      <c r="J102" s="2">
        <f t="shared" si="9"/>
        <v>32</v>
      </c>
      <c r="K102" s="2"/>
      <c r="L102" s="14"/>
      <c r="M102" s="14"/>
    </row>
    <row r="103" spans="1:15" x14ac:dyDescent="0.25">
      <c r="A103" s="19">
        <f t="shared" si="8"/>
        <v>102</v>
      </c>
      <c r="B103" s="2" t="s">
        <v>205</v>
      </c>
      <c r="C103" s="2" t="s">
        <v>200</v>
      </c>
      <c r="D103" s="2">
        <v>1130</v>
      </c>
      <c r="E103" s="2">
        <v>1961</v>
      </c>
      <c r="F103" s="2">
        <v>1961</v>
      </c>
      <c r="G103" s="2">
        <v>1962</v>
      </c>
      <c r="H103" s="107">
        <v>1995</v>
      </c>
      <c r="I103" s="2">
        <f t="shared" si="7"/>
        <v>33</v>
      </c>
      <c r="J103" s="2">
        <f t="shared" si="9"/>
        <v>34</v>
      </c>
      <c r="K103" s="2"/>
      <c r="L103" s="14"/>
      <c r="M103" s="14"/>
    </row>
    <row r="104" spans="1:15" x14ac:dyDescent="0.25">
      <c r="A104" s="19">
        <f t="shared" si="8"/>
        <v>103</v>
      </c>
      <c r="B104" s="2" t="s">
        <v>206</v>
      </c>
      <c r="C104" s="2" t="s">
        <v>211</v>
      </c>
      <c r="D104" s="2">
        <v>852</v>
      </c>
      <c r="E104" s="2">
        <v>1972</v>
      </c>
      <c r="F104" s="2">
        <v>1972</v>
      </c>
      <c r="G104" s="2">
        <v>1974</v>
      </c>
      <c r="H104" s="107">
        <v>2001</v>
      </c>
      <c r="I104" s="2">
        <f t="shared" si="7"/>
        <v>27</v>
      </c>
      <c r="J104" s="2">
        <f t="shared" si="9"/>
        <v>29</v>
      </c>
      <c r="K104" s="2"/>
      <c r="L104" s="14"/>
      <c r="M104" s="14"/>
    </row>
    <row r="105" spans="1:15" x14ac:dyDescent="0.25">
      <c r="A105" s="2">
        <f t="shared" si="8"/>
        <v>104</v>
      </c>
      <c r="B105" s="2" t="s">
        <v>207</v>
      </c>
      <c r="C105" s="2" t="s">
        <v>211</v>
      </c>
      <c r="D105" s="2">
        <v>852</v>
      </c>
      <c r="E105" s="2">
        <v>1973</v>
      </c>
      <c r="F105" s="2">
        <v>1973</v>
      </c>
      <c r="G105" s="2">
        <v>1964</v>
      </c>
      <c r="H105" s="107">
        <v>1996</v>
      </c>
      <c r="I105" s="2">
        <f t="shared" si="7"/>
        <v>32</v>
      </c>
      <c r="J105" s="2">
        <f t="shared" si="9"/>
        <v>23</v>
      </c>
      <c r="K105" s="2"/>
      <c r="L105" s="14"/>
      <c r="M105" s="14"/>
    </row>
    <row r="106" spans="1:15" x14ac:dyDescent="0.25">
      <c r="A106" s="2">
        <f t="shared" si="8"/>
        <v>105</v>
      </c>
      <c r="B106" s="2" t="s">
        <v>208</v>
      </c>
      <c r="C106" s="2" t="s">
        <v>211</v>
      </c>
      <c r="D106" s="2">
        <v>852</v>
      </c>
      <c r="E106" s="2">
        <v>1974</v>
      </c>
      <c r="F106" s="2">
        <v>1975</v>
      </c>
      <c r="G106" s="2">
        <v>1975</v>
      </c>
      <c r="H106" s="107">
        <v>1999</v>
      </c>
      <c r="I106" s="2">
        <f t="shared" si="7"/>
        <v>24</v>
      </c>
      <c r="J106" s="2">
        <f t="shared" si="9"/>
        <v>24</v>
      </c>
      <c r="K106" s="2"/>
      <c r="L106" s="14"/>
      <c r="M106" s="14"/>
    </row>
    <row r="107" spans="1:15" x14ac:dyDescent="0.25">
      <c r="A107" s="2">
        <f t="shared" si="8"/>
        <v>106</v>
      </c>
      <c r="B107" s="2" t="s">
        <v>209</v>
      </c>
      <c r="C107" s="2" t="s">
        <v>211</v>
      </c>
      <c r="D107" s="2" t="s">
        <v>213</v>
      </c>
      <c r="E107" s="2">
        <v>1977</v>
      </c>
      <c r="F107" s="2">
        <v>1977</v>
      </c>
      <c r="G107" s="2">
        <v>1978</v>
      </c>
      <c r="H107" s="107">
        <v>2002</v>
      </c>
      <c r="I107" s="2">
        <f t="shared" si="7"/>
        <v>24</v>
      </c>
      <c r="J107" s="2">
        <f t="shared" si="9"/>
        <v>25</v>
      </c>
      <c r="K107" s="2"/>
      <c r="L107" s="14"/>
      <c r="M107" s="14"/>
    </row>
    <row r="108" spans="1:15" x14ac:dyDescent="0.25">
      <c r="A108" s="2">
        <f t="shared" si="8"/>
        <v>107</v>
      </c>
      <c r="B108" s="2" t="s">
        <v>210</v>
      </c>
      <c r="C108" s="2" t="s">
        <v>211</v>
      </c>
      <c r="D108" s="2" t="s">
        <v>213</v>
      </c>
      <c r="E108" s="2">
        <v>1978</v>
      </c>
      <c r="F108" s="2">
        <v>1978</v>
      </c>
      <c r="G108" s="2">
        <v>1979</v>
      </c>
      <c r="H108" s="107">
        <v>1995</v>
      </c>
      <c r="I108" s="2">
        <f t="shared" si="7"/>
        <v>16</v>
      </c>
      <c r="J108" s="2">
        <f t="shared" si="9"/>
        <v>17</v>
      </c>
      <c r="K108" s="2"/>
      <c r="L108" s="14"/>
      <c r="M108" s="14"/>
    </row>
    <row r="109" spans="1:15" x14ac:dyDescent="0.25">
      <c r="A109" s="2">
        <f t="shared" si="8"/>
        <v>108</v>
      </c>
      <c r="B109" s="2" t="s">
        <v>214</v>
      </c>
      <c r="C109" s="2" t="s">
        <v>211</v>
      </c>
      <c r="D109" s="2">
        <v>1537</v>
      </c>
      <c r="E109" s="2">
        <v>1963</v>
      </c>
      <c r="F109" s="2">
        <v>1964</v>
      </c>
      <c r="G109" s="2">
        <v>1964</v>
      </c>
      <c r="H109" s="107">
        <v>1993</v>
      </c>
      <c r="I109" s="2">
        <f t="shared" si="7"/>
        <v>29</v>
      </c>
      <c r="J109" s="2">
        <f t="shared" si="9"/>
        <v>29</v>
      </c>
      <c r="K109" s="2"/>
      <c r="L109" s="14"/>
      <c r="M109" s="14"/>
    </row>
    <row r="110" spans="1:15" x14ac:dyDescent="0.25">
      <c r="A110" s="2">
        <f t="shared" si="8"/>
        <v>109</v>
      </c>
      <c r="B110" s="2" t="s">
        <v>215</v>
      </c>
      <c r="C110" s="2" t="s">
        <v>211</v>
      </c>
      <c r="D110" s="2">
        <v>1537</v>
      </c>
      <c r="E110" s="2">
        <v>1962</v>
      </c>
      <c r="F110" s="2">
        <v>1963</v>
      </c>
      <c r="G110" s="2">
        <v>1964</v>
      </c>
      <c r="H110" s="107">
        <v>1994</v>
      </c>
      <c r="I110" s="2">
        <f t="shared" si="7"/>
        <v>30</v>
      </c>
      <c r="J110" s="2">
        <f t="shared" si="9"/>
        <v>31</v>
      </c>
      <c r="K110" s="2"/>
      <c r="L110" s="14"/>
      <c r="M110" s="14"/>
    </row>
    <row r="111" spans="1:15" ht="16.5" thickBot="1" x14ac:dyDescent="0.3">
      <c r="A111" s="16">
        <f t="shared" si="8"/>
        <v>110</v>
      </c>
      <c r="B111" s="16" t="s">
        <v>216</v>
      </c>
      <c r="C111" s="16" t="s">
        <v>211</v>
      </c>
      <c r="D111" s="16">
        <v>1537</v>
      </c>
      <c r="E111" s="16">
        <v>1962</v>
      </c>
      <c r="F111" s="16">
        <v>1962</v>
      </c>
      <c r="G111" s="16">
        <v>1962</v>
      </c>
      <c r="H111" s="109">
        <v>1994</v>
      </c>
      <c r="I111" s="16">
        <f t="shared" si="7"/>
        <v>32</v>
      </c>
      <c r="J111" s="16">
        <f t="shared" si="9"/>
        <v>32</v>
      </c>
      <c r="K111" s="16"/>
      <c r="L111" s="18">
        <f>SUM(I98:I111)/20</f>
        <v>16.95</v>
      </c>
      <c r="M111" s="18">
        <f>SUM(J98:J111)/20</f>
        <v>17.350000000000001</v>
      </c>
      <c r="N111" s="15"/>
      <c r="O111" s="15"/>
    </row>
    <row r="112" spans="1:15" x14ac:dyDescent="0.25">
      <c r="A112" s="19">
        <f t="shared" si="8"/>
        <v>111</v>
      </c>
      <c r="B112" s="19" t="s">
        <v>217</v>
      </c>
      <c r="C112" s="19" t="s">
        <v>218</v>
      </c>
      <c r="D112" s="19">
        <v>1833</v>
      </c>
      <c r="E112" s="19">
        <v>1972</v>
      </c>
      <c r="F112" s="19">
        <v>1975</v>
      </c>
      <c r="G112" s="19">
        <v>1977</v>
      </c>
      <c r="H112" s="110">
        <v>2002</v>
      </c>
      <c r="I112" s="19">
        <f t="shared" si="7"/>
        <v>25</v>
      </c>
      <c r="J112" s="19">
        <f t="shared" si="9"/>
        <v>27</v>
      </c>
      <c r="K112" s="19" t="s">
        <v>97</v>
      </c>
      <c r="L112" s="20"/>
      <c r="M112" s="20"/>
    </row>
    <row r="113" spans="1:13" x14ac:dyDescent="0.25">
      <c r="A113" s="2">
        <f t="shared" si="8"/>
        <v>112</v>
      </c>
      <c r="B113" s="2" t="s">
        <v>219</v>
      </c>
      <c r="C113" s="2" t="s">
        <v>222</v>
      </c>
      <c r="D113" s="2" t="s">
        <v>223</v>
      </c>
      <c r="E113" s="2">
        <v>1970</v>
      </c>
      <c r="F113" s="2">
        <v>1970</v>
      </c>
      <c r="G113" s="2">
        <v>1971</v>
      </c>
      <c r="H113" s="107">
        <v>1997</v>
      </c>
      <c r="I113" s="2">
        <f t="shared" si="7"/>
        <v>26</v>
      </c>
      <c r="J113" s="2">
        <f t="shared" si="9"/>
        <v>27</v>
      </c>
      <c r="K113" s="2" t="s">
        <v>153</v>
      </c>
      <c r="L113" s="14"/>
      <c r="M113" s="14"/>
    </row>
    <row r="114" spans="1:13" x14ac:dyDescent="0.25">
      <c r="A114" s="2">
        <f t="shared" si="8"/>
        <v>113</v>
      </c>
      <c r="B114" s="2" t="s">
        <v>220</v>
      </c>
      <c r="C114" s="2" t="s">
        <v>222</v>
      </c>
      <c r="D114" s="2" t="s">
        <v>223</v>
      </c>
      <c r="E114" s="2">
        <v>1969</v>
      </c>
      <c r="F114" s="2">
        <v>1971</v>
      </c>
      <c r="G114" s="2">
        <v>1972</v>
      </c>
      <c r="H114" s="107">
        <v>2013</v>
      </c>
      <c r="I114" s="2">
        <f t="shared" si="7"/>
        <v>41</v>
      </c>
      <c r="J114" s="2">
        <f t="shared" si="9"/>
        <v>42</v>
      </c>
      <c r="K114" s="2" t="s">
        <v>27</v>
      </c>
      <c r="L114" s="14"/>
      <c r="M114" s="14"/>
    </row>
    <row r="115" spans="1:13" ht="16.5" thickBot="1" x14ac:dyDescent="0.3">
      <c r="A115" s="16">
        <f t="shared" si="8"/>
        <v>114</v>
      </c>
      <c r="B115" s="16" t="s">
        <v>221</v>
      </c>
      <c r="C115" s="16" t="s">
        <v>222</v>
      </c>
      <c r="D115" s="16" t="s">
        <v>223</v>
      </c>
      <c r="E115" s="16">
        <v>1974</v>
      </c>
      <c r="F115" s="16">
        <v>1975</v>
      </c>
      <c r="G115" s="16">
        <v>1976</v>
      </c>
      <c r="H115" s="109">
        <v>2010</v>
      </c>
      <c r="I115" s="16">
        <f t="shared" si="7"/>
        <v>34</v>
      </c>
      <c r="J115" s="16">
        <f t="shared" si="9"/>
        <v>35</v>
      </c>
      <c r="K115" s="16" t="s">
        <v>27</v>
      </c>
      <c r="L115" s="18">
        <f>SUM(I112:I115)/4</f>
        <v>31.5</v>
      </c>
      <c r="M115" s="18">
        <f>SUM(J112:J115)/4</f>
        <v>32.75</v>
      </c>
    </row>
    <row r="116" spans="1:13" x14ac:dyDescent="0.25">
      <c r="A116" s="19">
        <f t="shared" si="8"/>
        <v>115</v>
      </c>
      <c r="B116" s="19" t="s">
        <v>226</v>
      </c>
      <c r="C116" s="19" t="s">
        <v>227</v>
      </c>
      <c r="D116" s="19">
        <v>887</v>
      </c>
      <c r="E116" s="19"/>
      <c r="F116" s="19">
        <v>1978</v>
      </c>
      <c r="G116" s="19">
        <v>1980</v>
      </c>
      <c r="H116" s="110">
        <v>1999</v>
      </c>
      <c r="I116" s="19">
        <f t="shared" si="7"/>
        <v>19</v>
      </c>
      <c r="J116" s="19">
        <f t="shared" si="9"/>
        <v>21</v>
      </c>
      <c r="K116" s="19" t="s">
        <v>228</v>
      </c>
      <c r="L116" s="20"/>
      <c r="M116" s="20"/>
    </row>
    <row r="117" spans="1:13" x14ac:dyDescent="0.25">
      <c r="A117" s="2">
        <f t="shared" si="8"/>
        <v>116</v>
      </c>
      <c r="B117" s="2" t="s">
        <v>231</v>
      </c>
      <c r="C117" s="2" t="s">
        <v>227</v>
      </c>
      <c r="D117" s="2" t="s">
        <v>233</v>
      </c>
      <c r="E117" s="2">
        <v>1968</v>
      </c>
      <c r="F117" s="2">
        <v>1970</v>
      </c>
      <c r="G117" s="2">
        <v>1970</v>
      </c>
      <c r="H117" s="107">
        <v>1996</v>
      </c>
      <c r="I117" s="2">
        <f>H117-G117</f>
        <v>26</v>
      </c>
      <c r="J117" s="2">
        <f t="shared" si="9"/>
        <v>26</v>
      </c>
      <c r="K117" s="2" t="s">
        <v>228</v>
      </c>
      <c r="L117" s="14"/>
      <c r="M117" s="14"/>
    </row>
    <row r="118" spans="1:13" ht="16.5" thickBot="1" x14ac:dyDescent="0.3">
      <c r="A118" s="16">
        <f t="shared" si="8"/>
        <v>117</v>
      </c>
      <c r="B118" s="16" t="s">
        <v>232</v>
      </c>
      <c r="C118" s="16" t="s">
        <v>227</v>
      </c>
      <c r="D118" s="16" t="s">
        <v>234</v>
      </c>
      <c r="E118" s="16">
        <v>1968</v>
      </c>
      <c r="F118" s="16">
        <v>1970</v>
      </c>
      <c r="G118" s="16">
        <v>1972</v>
      </c>
      <c r="H118" s="109">
        <v>1998</v>
      </c>
      <c r="I118" s="16">
        <f>H118-G118</f>
        <v>26</v>
      </c>
      <c r="J118" s="16">
        <f t="shared" si="9"/>
        <v>28</v>
      </c>
      <c r="K118" s="16" t="s">
        <v>228</v>
      </c>
      <c r="L118" s="18">
        <f>SUM(I116:I118)</f>
        <v>71</v>
      </c>
      <c r="M118" s="18">
        <f>SUM(J116:J118)</f>
        <v>75</v>
      </c>
    </row>
    <row r="119" spans="1:13" x14ac:dyDescent="0.25">
      <c r="A119" s="19">
        <f t="shared" si="8"/>
        <v>118</v>
      </c>
      <c r="B119" s="19" t="s">
        <v>244</v>
      </c>
      <c r="C119" s="19" t="s">
        <v>243</v>
      </c>
      <c r="D119" s="19">
        <v>941</v>
      </c>
      <c r="E119" s="19">
        <v>1978</v>
      </c>
      <c r="F119" s="19">
        <v>1982</v>
      </c>
      <c r="G119" s="19">
        <v>1983</v>
      </c>
      <c r="H119" s="110">
        <v>2005</v>
      </c>
      <c r="I119" s="19">
        <f>H119-G119</f>
        <v>22</v>
      </c>
      <c r="J119" s="19">
        <f t="shared" si="9"/>
        <v>23</v>
      </c>
      <c r="K119" s="19" t="s">
        <v>251</v>
      </c>
      <c r="L119" s="20"/>
      <c r="M119" s="20"/>
    </row>
    <row r="120" spans="1:13" x14ac:dyDescent="0.25">
      <c r="A120" s="2">
        <f t="shared" si="8"/>
        <v>119</v>
      </c>
      <c r="B120" s="2" t="s">
        <v>245</v>
      </c>
      <c r="C120" s="19" t="s">
        <v>243</v>
      </c>
      <c r="D120" s="2">
        <v>941</v>
      </c>
      <c r="E120" s="2">
        <v>1980</v>
      </c>
      <c r="F120" s="2">
        <v>1983</v>
      </c>
      <c r="G120" s="2">
        <v>1985</v>
      </c>
      <c r="H120" s="107">
        <v>1998</v>
      </c>
      <c r="I120" s="2">
        <f t="shared" ref="I120:I123" si="10">H120-G120</f>
        <v>13</v>
      </c>
      <c r="J120" s="2">
        <f t="shared" ref="J120:J123" si="11">H120-F120</f>
        <v>15</v>
      </c>
      <c r="K120" s="2" t="s">
        <v>251</v>
      </c>
      <c r="L120" s="14"/>
      <c r="M120" s="14"/>
    </row>
    <row r="121" spans="1:13" x14ac:dyDescent="0.25">
      <c r="A121" s="2">
        <f t="shared" si="8"/>
        <v>120</v>
      </c>
      <c r="B121" s="2" t="s">
        <v>246</v>
      </c>
      <c r="C121" s="19" t="s">
        <v>243</v>
      </c>
      <c r="D121" s="2">
        <v>941</v>
      </c>
      <c r="E121" s="2">
        <v>1984</v>
      </c>
      <c r="F121" s="2">
        <v>1985</v>
      </c>
      <c r="G121" s="2">
        <v>1985</v>
      </c>
      <c r="H121" s="107">
        <v>2007</v>
      </c>
      <c r="I121" s="2">
        <f t="shared" si="10"/>
        <v>22</v>
      </c>
      <c r="J121" s="2">
        <f t="shared" si="11"/>
        <v>22</v>
      </c>
      <c r="K121" s="2" t="s">
        <v>251</v>
      </c>
      <c r="L121" s="14"/>
      <c r="M121" s="14"/>
    </row>
    <row r="122" spans="1:13" x14ac:dyDescent="0.25">
      <c r="A122" s="2">
        <f t="shared" si="8"/>
        <v>121</v>
      </c>
      <c r="B122" s="2" t="s">
        <v>247</v>
      </c>
      <c r="C122" s="19" t="s">
        <v>243</v>
      </c>
      <c r="D122" s="2">
        <v>941</v>
      </c>
      <c r="E122" s="2">
        <v>1985</v>
      </c>
      <c r="F122" s="2">
        <v>1986</v>
      </c>
      <c r="G122" s="2">
        <v>1987</v>
      </c>
      <c r="H122" s="107">
        <v>2006</v>
      </c>
      <c r="I122" s="2">
        <f t="shared" si="10"/>
        <v>19</v>
      </c>
      <c r="J122" s="2">
        <f t="shared" si="11"/>
        <v>20</v>
      </c>
      <c r="K122" s="2" t="s">
        <v>27</v>
      </c>
      <c r="L122" s="14"/>
      <c r="M122" s="14"/>
    </row>
    <row r="123" spans="1:13" x14ac:dyDescent="0.25">
      <c r="A123" s="2">
        <f t="shared" si="8"/>
        <v>122</v>
      </c>
      <c r="B123" s="2" t="s">
        <v>248</v>
      </c>
      <c r="C123" s="19" t="s">
        <v>243</v>
      </c>
      <c r="D123" s="2">
        <v>941</v>
      </c>
      <c r="E123" s="2">
        <v>1987</v>
      </c>
      <c r="F123" s="2">
        <v>1988</v>
      </c>
      <c r="G123" s="2">
        <v>1989</v>
      </c>
      <c r="H123" s="107">
        <v>2004</v>
      </c>
      <c r="I123" s="2">
        <f t="shared" si="10"/>
        <v>15</v>
      </c>
      <c r="J123" s="2">
        <f t="shared" si="11"/>
        <v>16</v>
      </c>
      <c r="K123" s="2" t="s">
        <v>27</v>
      </c>
      <c r="L123" s="14"/>
      <c r="M123" s="14"/>
    </row>
    <row r="124" spans="1:13" x14ac:dyDescent="0.25">
      <c r="A124" s="2">
        <f t="shared" si="8"/>
        <v>123</v>
      </c>
      <c r="B124" s="27" t="s">
        <v>249</v>
      </c>
      <c r="C124" s="19" t="s">
        <v>243</v>
      </c>
      <c r="D124" s="2">
        <v>941</v>
      </c>
      <c r="E124" s="2">
        <v>1988</v>
      </c>
      <c r="F124" s="2">
        <v>0</v>
      </c>
      <c r="G124" s="2">
        <v>0</v>
      </c>
      <c r="H124" s="107">
        <v>1990</v>
      </c>
      <c r="I124" s="2">
        <v>0</v>
      </c>
      <c r="J124" s="2">
        <v>0</v>
      </c>
      <c r="K124" s="2" t="s">
        <v>252</v>
      </c>
      <c r="L124" s="14"/>
      <c r="M124" s="14"/>
    </row>
    <row r="125" spans="1:13" x14ac:dyDescent="0.25">
      <c r="A125" s="2">
        <f t="shared" si="8"/>
        <v>124</v>
      </c>
      <c r="B125" s="2" t="s">
        <v>272</v>
      </c>
      <c r="C125" s="2" t="s">
        <v>254</v>
      </c>
      <c r="D125" s="2" t="s">
        <v>275</v>
      </c>
      <c r="E125" s="2">
        <v>1974</v>
      </c>
      <c r="F125" s="2">
        <v>1975</v>
      </c>
      <c r="G125" s="2">
        <v>1976</v>
      </c>
      <c r="H125" s="107">
        <v>1995</v>
      </c>
      <c r="I125" s="2">
        <f t="shared" ref="I125:I202" si="12">H125-G125</f>
        <v>19</v>
      </c>
      <c r="J125" s="2">
        <f t="shared" ref="J125:J325" si="13">H125-F125</f>
        <v>20</v>
      </c>
      <c r="K125" s="2" t="s">
        <v>283</v>
      </c>
      <c r="L125" s="14"/>
      <c r="M125" s="14"/>
    </row>
    <row r="126" spans="1:13" x14ac:dyDescent="0.25">
      <c r="A126" s="2">
        <f t="shared" ref="A126:A182" si="14">A125+1</f>
        <v>125</v>
      </c>
      <c r="B126" s="2" t="s">
        <v>273</v>
      </c>
      <c r="C126" s="2" t="s">
        <v>254</v>
      </c>
      <c r="D126" s="2" t="s">
        <v>275</v>
      </c>
      <c r="E126" s="2">
        <v>1974</v>
      </c>
      <c r="F126" s="2">
        <v>1976</v>
      </c>
      <c r="G126" s="2">
        <v>1976</v>
      </c>
      <c r="H126" s="107">
        <v>1995</v>
      </c>
      <c r="I126" s="2">
        <f t="shared" si="12"/>
        <v>19</v>
      </c>
      <c r="J126" s="2">
        <f t="shared" si="13"/>
        <v>19</v>
      </c>
      <c r="K126" s="2" t="s">
        <v>283</v>
      </c>
      <c r="L126" s="14"/>
      <c r="M126" s="14"/>
    </row>
    <row r="127" spans="1:13" x14ac:dyDescent="0.25">
      <c r="A127" s="2">
        <f t="shared" si="14"/>
        <v>126</v>
      </c>
      <c r="B127" s="2" t="s">
        <v>274</v>
      </c>
      <c r="C127" s="2" t="s">
        <v>254</v>
      </c>
      <c r="D127" s="2" t="s">
        <v>275</v>
      </c>
      <c r="E127" s="2">
        <v>1975</v>
      </c>
      <c r="F127" s="2">
        <v>1976</v>
      </c>
      <c r="G127" s="2">
        <v>1976</v>
      </c>
      <c r="H127" s="107">
        <v>2001</v>
      </c>
      <c r="I127" s="2">
        <f t="shared" si="12"/>
        <v>25</v>
      </c>
      <c r="J127" s="2">
        <f t="shared" si="13"/>
        <v>25</v>
      </c>
      <c r="K127" s="2" t="s">
        <v>283</v>
      </c>
      <c r="L127" s="14"/>
      <c r="M127" s="14"/>
    </row>
    <row r="128" spans="1:13" x14ac:dyDescent="0.25">
      <c r="A128" s="2">
        <f t="shared" si="14"/>
        <v>127</v>
      </c>
      <c r="B128" s="2" t="s">
        <v>276</v>
      </c>
      <c r="C128" s="2" t="s">
        <v>254</v>
      </c>
      <c r="D128" s="2" t="s">
        <v>275</v>
      </c>
      <c r="E128" s="2">
        <v>1975</v>
      </c>
      <c r="F128" s="2">
        <v>1979</v>
      </c>
      <c r="G128" s="2">
        <v>1979</v>
      </c>
      <c r="H128" s="107">
        <v>2010</v>
      </c>
      <c r="I128" s="2">
        <f t="shared" si="12"/>
        <v>31</v>
      </c>
      <c r="J128" s="2">
        <f t="shared" si="13"/>
        <v>31</v>
      </c>
      <c r="K128" s="2" t="s">
        <v>283</v>
      </c>
      <c r="L128" s="14"/>
      <c r="M128" s="14"/>
    </row>
    <row r="129" spans="1:13" x14ac:dyDescent="0.25">
      <c r="A129" s="2">
        <f t="shared" si="14"/>
        <v>128</v>
      </c>
      <c r="B129" s="2" t="s">
        <v>277</v>
      </c>
      <c r="C129" s="2" t="s">
        <v>254</v>
      </c>
      <c r="D129" s="2" t="s">
        <v>275</v>
      </c>
      <c r="E129" s="2">
        <v>1976</v>
      </c>
      <c r="F129" s="2">
        <v>1977</v>
      </c>
      <c r="G129" s="2">
        <v>1977</v>
      </c>
      <c r="H129" s="107">
        <v>2000</v>
      </c>
      <c r="I129" s="2">
        <f t="shared" si="12"/>
        <v>23</v>
      </c>
      <c r="J129" s="2">
        <f t="shared" si="13"/>
        <v>23</v>
      </c>
      <c r="K129" s="2" t="s">
        <v>283</v>
      </c>
      <c r="L129" s="14"/>
      <c r="M129" s="14"/>
    </row>
    <row r="130" spans="1:13" x14ac:dyDescent="0.25">
      <c r="A130" s="2">
        <f t="shared" si="14"/>
        <v>129</v>
      </c>
      <c r="B130" s="2" t="s">
        <v>278</v>
      </c>
      <c r="C130" s="2" t="s">
        <v>254</v>
      </c>
      <c r="D130" s="2" t="s">
        <v>275</v>
      </c>
      <c r="E130" s="2">
        <v>1976</v>
      </c>
      <c r="F130" s="2">
        <v>1977</v>
      </c>
      <c r="G130" s="2">
        <v>1977</v>
      </c>
      <c r="H130" s="107">
        <v>2003</v>
      </c>
      <c r="I130" s="2">
        <f t="shared" si="12"/>
        <v>26</v>
      </c>
      <c r="J130" s="2">
        <f t="shared" si="13"/>
        <v>26</v>
      </c>
      <c r="K130" s="2" t="s">
        <v>283</v>
      </c>
      <c r="L130" s="14"/>
      <c r="M130" s="14"/>
    </row>
    <row r="131" spans="1:13" x14ac:dyDescent="0.25">
      <c r="A131" s="2">
        <f t="shared" si="14"/>
        <v>130</v>
      </c>
      <c r="B131" s="2" t="s">
        <v>279</v>
      </c>
      <c r="C131" s="2" t="s">
        <v>254</v>
      </c>
      <c r="D131" s="2" t="s">
        <v>275</v>
      </c>
      <c r="E131" s="2">
        <v>1976</v>
      </c>
      <c r="F131" s="2">
        <v>1977</v>
      </c>
      <c r="G131" s="2">
        <v>1977</v>
      </c>
      <c r="H131" s="107">
        <v>1998</v>
      </c>
      <c r="I131" s="2">
        <f t="shared" si="12"/>
        <v>21</v>
      </c>
      <c r="J131" s="2">
        <f t="shared" si="13"/>
        <v>21</v>
      </c>
      <c r="K131" s="2" t="s">
        <v>283</v>
      </c>
      <c r="L131" s="14"/>
      <c r="M131" s="14"/>
    </row>
    <row r="132" spans="1:13" x14ac:dyDescent="0.25">
      <c r="A132" s="2">
        <f t="shared" si="14"/>
        <v>131</v>
      </c>
      <c r="B132" s="2" t="s">
        <v>280</v>
      </c>
      <c r="C132" s="2" t="s">
        <v>254</v>
      </c>
      <c r="D132" s="2" t="s">
        <v>275</v>
      </c>
      <c r="E132" s="2">
        <v>1978</v>
      </c>
      <c r="F132" s="2">
        <v>1979</v>
      </c>
      <c r="G132" s="2">
        <v>1979</v>
      </c>
      <c r="H132" s="107">
        <v>2009</v>
      </c>
      <c r="I132" s="2">
        <f t="shared" si="12"/>
        <v>30</v>
      </c>
      <c r="J132" s="2">
        <f t="shared" si="13"/>
        <v>30</v>
      </c>
      <c r="K132" s="2" t="s">
        <v>283</v>
      </c>
      <c r="L132" s="14"/>
      <c r="M132" s="14"/>
    </row>
    <row r="133" spans="1:13" x14ac:dyDescent="0.25">
      <c r="A133" s="2">
        <f t="shared" si="14"/>
        <v>132</v>
      </c>
      <c r="B133" s="2" t="s">
        <v>281</v>
      </c>
      <c r="C133" s="2" t="s">
        <v>254</v>
      </c>
      <c r="D133" s="2" t="s">
        <v>275</v>
      </c>
      <c r="E133" s="2">
        <v>1979</v>
      </c>
      <c r="F133" s="2">
        <v>1979</v>
      </c>
      <c r="G133" s="2">
        <v>1980</v>
      </c>
      <c r="H133" s="107">
        <v>2010</v>
      </c>
      <c r="I133" s="2">
        <f t="shared" si="12"/>
        <v>30</v>
      </c>
      <c r="J133" s="2">
        <f t="shared" si="13"/>
        <v>31</v>
      </c>
      <c r="K133" s="2" t="s">
        <v>284</v>
      </c>
      <c r="L133" s="14"/>
      <c r="M133" s="14"/>
    </row>
    <row r="134" spans="1:13" x14ac:dyDescent="0.25">
      <c r="A134" s="2">
        <f t="shared" si="14"/>
        <v>133</v>
      </c>
      <c r="B134" s="2" t="s">
        <v>282</v>
      </c>
      <c r="C134" s="2" t="s">
        <v>254</v>
      </c>
      <c r="D134" s="2" t="s">
        <v>275</v>
      </c>
      <c r="E134" s="2">
        <v>1980</v>
      </c>
      <c r="F134" s="2">
        <v>1980</v>
      </c>
      <c r="G134" s="2">
        <v>1981</v>
      </c>
      <c r="H134" s="107">
        <v>2003</v>
      </c>
      <c r="I134" s="2">
        <f t="shared" si="12"/>
        <v>22</v>
      </c>
      <c r="J134" s="2">
        <f t="shared" si="13"/>
        <v>23</v>
      </c>
      <c r="K134" s="2" t="s">
        <v>283</v>
      </c>
      <c r="L134" s="14"/>
      <c r="M134" s="14"/>
    </row>
    <row r="135" spans="1:13" x14ac:dyDescent="0.25">
      <c r="A135" s="2">
        <f t="shared" si="14"/>
        <v>134</v>
      </c>
      <c r="B135" s="2" t="s">
        <v>293</v>
      </c>
      <c r="C135" s="2" t="s">
        <v>254</v>
      </c>
      <c r="D135" s="2" t="s">
        <v>294</v>
      </c>
      <c r="E135" s="2">
        <v>1973</v>
      </c>
      <c r="F135" s="2">
        <v>1975</v>
      </c>
      <c r="G135" s="2">
        <v>1975</v>
      </c>
      <c r="H135" s="107">
        <v>1995</v>
      </c>
      <c r="I135" s="2">
        <f t="shared" si="12"/>
        <v>20</v>
      </c>
      <c r="J135" s="2">
        <f t="shared" si="13"/>
        <v>20</v>
      </c>
      <c r="K135" s="2" t="s">
        <v>283</v>
      </c>
      <c r="L135" s="14"/>
      <c r="M135" s="14"/>
    </row>
    <row r="136" spans="1:13" x14ac:dyDescent="0.25">
      <c r="A136" s="2">
        <f t="shared" si="14"/>
        <v>135</v>
      </c>
      <c r="B136" s="2" t="s">
        <v>295</v>
      </c>
      <c r="C136" s="2" t="s">
        <v>254</v>
      </c>
      <c r="D136" s="2" t="s">
        <v>294</v>
      </c>
      <c r="E136" s="2">
        <v>1973</v>
      </c>
      <c r="F136" s="2">
        <v>1975</v>
      </c>
      <c r="G136" s="2">
        <v>1975</v>
      </c>
      <c r="H136" s="107">
        <v>1995</v>
      </c>
      <c r="I136" s="2">
        <f t="shared" si="12"/>
        <v>20</v>
      </c>
      <c r="J136" s="2">
        <f t="shared" si="13"/>
        <v>20</v>
      </c>
      <c r="K136" s="2" t="s">
        <v>283</v>
      </c>
      <c r="L136" s="14"/>
      <c r="M136" s="14"/>
    </row>
    <row r="137" spans="1:13" x14ac:dyDescent="0.25">
      <c r="A137" s="2">
        <f t="shared" si="14"/>
        <v>136</v>
      </c>
      <c r="B137" s="2" t="s">
        <v>296</v>
      </c>
      <c r="C137" s="2" t="s">
        <v>254</v>
      </c>
      <c r="D137" s="2" t="s">
        <v>294</v>
      </c>
      <c r="E137" s="2">
        <v>1973</v>
      </c>
      <c r="F137" s="2">
        <v>1975</v>
      </c>
      <c r="G137" s="2">
        <v>1975</v>
      </c>
      <c r="H137" s="107">
        <v>1996</v>
      </c>
      <c r="I137" s="2">
        <f t="shared" si="12"/>
        <v>21</v>
      </c>
      <c r="J137" s="2">
        <f t="shared" si="13"/>
        <v>21</v>
      </c>
      <c r="K137" s="2" t="s">
        <v>283</v>
      </c>
      <c r="L137" s="14"/>
      <c r="M137" s="14"/>
    </row>
    <row r="138" spans="1:13" x14ac:dyDescent="0.25">
      <c r="A138" s="2">
        <f t="shared" si="14"/>
        <v>137</v>
      </c>
      <c r="B138" s="2" t="s">
        <v>297</v>
      </c>
      <c r="C138" s="2" t="s">
        <v>254</v>
      </c>
      <c r="D138" s="2" t="s">
        <v>294</v>
      </c>
      <c r="E138" s="2">
        <v>1973</v>
      </c>
      <c r="F138" s="2">
        <v>1975</v>
      </c>
      <c r="G138" s="2">
        <v>1975</v>
      </c>
      <c r="H138" s="107">
        <v>1996</v>
      </c>
      <c r="I138" s="2">
        <f t="shared" si="12"/>
        <v>21</v>
      </c>
      <c r="J138" s="2">
        <f t="shared" si="13"/>
        <v>21</v>
      </c>
      <c r="K138" s="2" t="s">
        <v>283</v>
      </c>
      <c r="L138" s="14"/>
      <c r="M138" s="14"/>
    </row>
    <row r="139" spans="1:13" x14ac:dyDescent="0.25">
      <c r="A139" s="2">
        <f t="shared" si="14"/>
        <v>138</v>
      </c>
      <c r="B139" s="2" t="s">
        <v>298</v>
      </c>
      <c r="C139" s="2" t="s">
        <v>254</v>
      </c>
      <c r="D139" s="2" t="s">
        <v>316</v>
      </c>
      <c r="E139" s="2">
        <v>1970</v>
      </c>
      <c r="F139" s="2">
        <v>1971</v>
      </c>
      <c r="G139" s="2">
        <v>1972</v>
      </c>
      <c r="H139" s="107">
        <v>1992</v>
      </c>
      <c r="I139" s="2">
        <f t="shared" si="12"/>
        <v>20</v>
      </c>
      <c r="J139" s="2">
        <f t="shared" si="13"/>
        <v>21</v>
      </c>
      <c r="K139" s="2" t="s">
        <v>283</v>
      </c>
      <c r="L139" s="14"/>
      <c r="M139" s="14"/>
    </row>
    <row r="140" spans="1:13" x14ac:dyDescent="0.25">
      <c r="A140" s="2">
        <f t="shared" si="14"/>
        <v>139</v>
      </c>
      <c r="B140" s="2" t="s">
        <v>299</v>
      </c>
      <c r="C140" s="2" t="s">
        <v>254</v>
      </c>
      <c r="D140" s="2" t="s">
        <v>316</v>
      </c>
      <c r="E140" s="2">
        <v>1972</v>
      </c>
      <c r="F140" s="2">
        <v>1972</v>
      </c>
      <c r="G140" s="2">
        <v>1973</v>
      </c>
      <c r="H140" s="107">
        <v>2004</v>
      </c>
      <c r="I140" s="2">
        <f t="shared" si="12"/>
        <v>31</v>
      </c>
      <c r="J140" s="2">
        <f t="shared" si="13"/>
        <v>32</v>
      </c>
      <c r="K140" s="2" t="s">
        <v>283</v>
      </c>
      <c r="L140" s="14"/>
      <c r="M140" s="14"/>
    </row>
    <row r="141" spans="1:13" x14ac:dyDescent="0.25">
      <c r="A141" s="2">
        <f t="shared" si="14"/>
        <v>140</v>
      </c>
      <c r="B141" s="2" t="s">
        <v>300</v>
      </c>
      <c r="C141" s="2" t="s">
        <v>254</v>
      </c>
      <c r="D141" s="2" t="s">
        <v>316</v>
      </c>
      <c r="E141" s="2">
        <v>1971</v>
      </c>
      <c r="F141" s="2">
        <v>1973</v>
      </c>
      <c r="G141" s="2">
        <v>1973</v>
      </c>
      <c r="H141" s="107">
        <v>1993</v>
      </c>
      <c r="I141" s="2">
        <f t="shared" si="12"/>
        <v>20</v>
      </c>
      <c r="J141" s="2">
        <f t="shared" si="13"/>
        <v>20</v>
      </c>
      <c r="K141" s="2" t="s">
        <v>283</v>
      </c>
      <c r="L141" s="14"/>
      <c r="M141" s="14"/>
    </row>
    <row r="142" spans="1:13" x14ac:dyDescent="0.25">
      <c r="A142" s="2">
        <f t="shared" si="14"/>
        <v>141</v>
      </c>
      <c r="B142" s="2" t="s">
        <v>301</v>
      </c>
      <c r="C142" s="2" t="s">
        <v>254</v>
      </c>
      <c r="D142" s="2" t="s">
        <v>316</v>
      </c>
      <c r="E142" s="2">
        <v>1971</v>
      </c>
      <c r="F142" s="2">
        <v>1973</v>
      </c>
      <c r="G142" s="2">
        <v>1973</v>
      </c>
      <c r="H142" s="107">
        <v>1994</v>
      </c>
      <c r="I142" s="2">
        <f t="shared" si="12"/>
        <v>21</v>
      </c>
      <c r="J142" s="2">
        <f t="shared" si="13"/>
        <v>21</v>
      </c>
      <c r="K142" s="2" t="s">
        <v>283</v>
      </c>
      <c r="L142" s="14"/>
      <c r="M142" s="14"/>
    </row>
    <row r="143" spans="1:13" x14ac:dyDescent="0.25">
      <c r="A143" s="2">
        <f t="shared" si="14"/>
        <v>142</v>
      </c>
      <c r="B143" s="2" t="s">
        <v>302</v>
      </c>
      <c r="C143" s="2" t="s">
        <v>254</v>
      </c>
      <c r="D143" s="2" t="s">
        <v>316</v>
      </c>
      <c r="E143" s="2">
        <v>1971</v>
      </c>
      <c r="F143" s="2">
        <v>1973</v>
      </c>
      <c r="G143" s="2">
        <v>1973</v>
      </c>
      <c r="H143" s="107">
        <v>1999</v>
      </c>
      <c r="I143" s="2">
        <f t="shared" si="12"/>
        <v>26</v>
      </c>
      <c r="J143" s="2">
        <f t="shared" si="13"/>
        <v>26</v>
      </c>
      <c r="K143" s="2" t="s">
        <v>283</v>
      </c>
      <c r="L143" s="14"/>
      <c r="M143" s="14"/>
    </row>
    <row r="144" spans="1:13" x14ac:dyDescent="0.25">
      <c r="A144" s="2">
        <f t="shared" si="14"/>
        <v>143</v>
      </c>
      <c r="B144" s="2" t="s">
        <v>303</v>
      </c>
      <c r="C144" s="2" t="s">
        <v>254</v>
      </c>
      <c r="D144" s="2" t="s">
        <v>316</v>
      </c>
      <c r="E144" s="2">
        <v>1972</v>
      </c>
      <c r="F144" s="2">
        <v>1973</v>
      </c>
      <c r="G144" s="2">
        <v>1974</v>
      </c>
      <c r="H144" s="107">
        <v>1994</v>
      </c>
      <c r="I144" s="2">
        <f t="shared" si="12"/>
        <v>20</v>
      </c>
      <c r="J144" s="2">
        <f t="shared" si="13"/>
        <v>21</v>
      </c>
      <c r="K144" s="2" t="s">
        <v>283</v>
      </c>
      <c r="L144" s="14"/>
      <c r="M144" s="14"/>
    </row>
    <row r="145" spans="1:13" x14ac:dyDescent="0.25">
      <c r="A145" s="2">
        <f t="shared" si="14"/>
        <v>144</v>
      </c>
      <c r="B145" s="2" t="s">
        <v>304</v>
      </c>
      <c r="C145" s="2" t="s">
        <v>254</v>
      </c>
      <c r="D145" s="2" t="s">
        <v>316</v>
      </c>
      <c r="E145" s="2">
        <v>1972</v>
      </c>
      <c r="F145" s="2">
        <v>1974</v>
      </c>
      <c r="G145" s="2">
        <v>1974</v>
      </c>
      <c r="H145" s="107">
        <v>1995</v>
      </c>
      <c r="I145" s="2">
        <f t="shared" si="12"/>
        <v>21</v>
      </c>
      <c r="J145" s="2">
        <f t="shared" si="13"/>
        <v>21</v>
      </c>
      <c r="K145" s="2" t="s">
        <v>283</v>
      </c>
      <c r="L145" s="14"/>
      <c r="M145" s="14"/>
    </row>
    <row r="146" spans="1:13" x14ac:dyDescent="0.25">
      <c r="A146" s="2">
        <f t="shared" si="14"/>
        <v>145</v>
      </c>
      <c r="B146" s="2" t="s">
        <v>305</v>
      </c>
      <c r="C146" s="2" t="s">
        <v>254</v>
      </c>
      <c r="D146" s="2" t="s">
        <v>316</v>
      </c>
      <c r="E146" s="2">
        <v>1972</v>
      </c>
      <c r="F146" s="2">
        <v>1974</v>
      </c>
      <c r="G146" s="2">
        <v>1974</v>
      </c>
      <c r="H146" s="107">
        <v>1995</v>
      </c>
      <c r="I146" s="2">
        <f t="shared" si="12"/>
        <v>21</v>
      </c>
      <c r="J146" s="2">
        <f t="shared" si="13"/>
        <v>21</v>
      </c>
      <c r="K146" s="2" t="s">
        <v>283</v>
      </c>
      <c r="L146" s="14"/>
      <c r="M146" s="14"/>
    </row>
    <row r="147" spans="1:13" x14ac:dyDescent="0.25">
      <c r="A147" s="2">
        <f t="shared" si="14"/>
        <v>146</v>
      </c>
      <c r="B147" s="2" t="s">
        <v>306</v>
      </c>
      <c r="C147" s="2" t="s">
        <v>254</v>
      </c>
      <c r="D147" s="2" t="s">
        <v>316</v>
      </c>
      <c r="E147" s="2">
        <v>1972</v>
      </c>
      <c r="F147" s="2">
        <v>1974</v>
      </c>
      <c r="G147" s="2">
        <v>1974</v>
      </c>
      <c r="H147" s="107">
        <v>1993</v>
      </c>
      <c r="I147" s="2">
        <f t="shared" si="12"/>
        <v>19</v>
      </c>
      <c r="J147" s="2">
        <f t="shared" si="13"/>
        <v>19</v>
      </c>
      <c r="K147" s="2" t="s">
        <v>317</v>
      </c>
      <c r="L147" s="14"/>
      <c r="M147" s="14"/>
    </row>
    <row r="148" spans="1:13" x14ac:dyDescent="0.25">
      <c r="A148" s="2">
        <f t="shared" si="14"/>
        <v>147</v>
      </c>
      <c r="B148" s="2" t="s">
        <v>307</v>
      </c>
      <c r="C148" s="2" t="s">
        <v>254</v>
      </c>
      <c r="D148" s="2" t="s">
        <v>316</v>
      </c>
      <c r="E148" s="2">
        <v>1973</v>
      </c>
      <c r="F148" s="2">
        <v>1974</v>
      </c>
      <c r="G148" s="2">
        <v>1974</v>
      </c>
      <c r="H148" s="107">
        <v>1995</v>
      </c>
      <c r="I148" s="2">
        <f t="shared" si="12"/>
        <v>21</v>
      </c>
      <c r="J148" s="2">
        <f t="shared" si="13"/>
        <v>21</v>
      </c>
      <c r="K148" s="2" t="s">
        <v>283</v>
      </c>
      <c r="L148" s="14"/>
      <c r="M148" s="14"/>
    </row>
    <row r="149" spans="1:13" x14ac:dyDescent="0.25">
      <c r="A149" s="2">
        <f t="shared" si="14"/>
        <v>148</v>
      </c>
      <c r="B149" s="2" t="s">
        <v>308</v>
      </c>
      <c r="C149" s="2" t="s">
        <v>254</v>
      </c>
      <c r="D149" s="2" t="s">
        <v>316</v>
      </c>
      <c r="E149" s="2">
        <v>1973</v>
      </c>
      <c r="F149" s="2">
        <v>1974</v>
      </c>
      <c r="G149" s="2">
        <v>1974</v>
      </c>
      <c r="H149" s="107">
        <v>1993</v>
      </c>
      <c r="I149" s="2">
        <f t="shared" si="12"/>
        <v>19</v>
      </c>
      <c r="J149" s="2">
        <f t="shared" si="13"/>
        <v>19</v>
      </c>
      <c r="K149" s="2" t="s">
        <v>283</v>
      </c>
      <c r="L149" s="14"/>
      <c r="M149" s="14"/>
    </row>
    <row r="150" spans="1:13" x14ac:dyDescent="0.25">
      <c r="A150" s="2">
        <f t="shared" si="14"/>
        <v>149</v>
      </c>
      <c r="B150" s="2" t="s">
        <v>309</v>
      </c>
      <c r="C150" s="2" t="s">
        <v>254</v>
      </c>
      <c r="D150" s="2" t="s">
        <v>316</v>
      </c>
      <c r="E150" s="2">
        <v>1974</v>
      </c>
      <c r="F150" s="2">
        <v>1975</v>
      </c>
      <c r="G150" s="2">
        <v>1975</v>
      </c>
      <c r="H150" s="107">
        <v>1995</v>
      </c>
      <c r="I150" s="2">
        <f t="shared" si="12"/>
        <v>20</v>
      </c>
      <c r="J150" s="2">
        <f t="shared" si="13"/>
        <v>20</v>
      </c>
      <c r="K150" s="2" t="s">
        <v>283</v>
      </c>
      <c r="L150" s="14"/>
      <c r="M150" s="14"/>
    </row>
    <row r="151" spans="1:13" x14ac:dyDescent="0.25">
      <c r="A151" s="2">
        <f t="shared" si="14"/>
        <v>150</v>
      </c>
      <c r="B151" s="2" t="s">
        <v>310</v>
      </c>
      <c r="C151" s="2" t="s">
        <v>254</v>
      </c>
      <c r="D151" s="2" t="s">
        <v>316</v>
      </c>
      <c r="E151" s="2">
        <v>1974</v>
      </c>
      <c r="F151" s="2">
        <v>1975</v>
      </c>
      <c r="G151" s="2">
        <v>1975</v>
      </c>
      <c r="H151" s="107">
        <v>1995</v>
      </c>
      <c r="I151" s="2">
        <f t="shared" si="12"/>
        <v>20</v>
      </c>
      <c r="J151" s="2">
        <f t="shared" si="13"/>
        <v>20</v>
      </c>
      <c r="K151" s="2" t="s">
        <v>283</v>
      </c>
      <c r="L151" s="14"/>
      <c r="M151" s="14"/>
    </row>
    <row r="152" spans="1:13" x14ac:dyDescent="0.25">
      <c r="A152" s="2">
        <f t="shared" si="14"/>
        <v>151</v>
      </c>
      <c r="B152" s="2" t="s">
        <v>311</v>
      </c>
      <c r="C152" s="2" t="s">
        <v>254</v>
      </c>
      <c r="D152" s="2" t="s">
        <v>316</v>
      </c>
      <c r="E152" s="2">
        <v>1975</v>
      </c>
      <c r="F152" s="2">
        <v>1976</v>
      </c>
      <c r="G152" s="2">
        <v>1976</v>
      </c>
      <c r="H152" s="107">
        <v>1995</v>
      </c>
      <c r="I152" s="2">
        <f t="shared" si="12"/>
        <v>19</v>
      </c>
      <c r="J152" s="2">
        <f t="shared" si="13"/>
        <v>19</v>
      </c>
      <c r="K152" s="2" t="s">
        <v>283</v>
      </c>
      <c r="L152" s="14"/>
      <c r="M152" s="14"/>
    </row>
    <row r="153" spans="1:13" x14ac:dyDescent="0.25">
      <c r="A153" s="2">
        <f t="shared" si="14"/>
        <v>152</v>
      </c>
      <c r="B153" s="2" t="s">
        <v>312</v>
      </c>
      <c r="C153" s="2" t="s">
        <v>254</v>
      </c>
      <c r="D153" s="2" t="s">
        <v>316</v>
      </c>
      <c r="E153" s="2">
        <v>1975</v>
      </c>
      <c r="F153" s="2">
        <v>1976</v>
      </c>
      <c r="G153" s="2">
        <v>1976</v>
      </c>
      <c r="H153" s="107">
        <v>2000</v>
      </c>
      <c r="I153" s="2">
        <f t="shared" si="12"/>
        <v>24</v>
      </c>
      <c r="J153" s="2">
        <f t="shared" si="13"/>
        <v>24</v>
      </c>
      <c r="K153" s="2" t="s">
        <v>283</v>
      </c>
      <c r="L153" s="14"/>
      <c r="M153" s="14"/>
    </row>
    <row r="154" spans="1:13" x14ac:dyDescent="0.25">
      <c r="A154" s="2">
        <f t="shared" si="14"/>
        <v>153</v>
      </c>
      <c r="B154" s="2" t="s">
        <v>315</v>
      </c>
      <c r="C154" s="2" t="s">
        <v>254</v>
      </c>
      <c r="D154" s="2" t="s">
        <v>316</v>
      </c>
      <c r="E154" s="2">
        <v>1976</v>
      </c>
      <c r="F154" s="2">
        <v>1977</v>
      </c>
      <c r="G154" s="2">
        <v>1977</v>
      </c>
      <c r="H154" s="107">
        <v>1995</v>
      </c>
      <c r="I154" s="2">
        <f t="shared" si="12"/>
        <v>18</v>
      </c>
      <c r="J154" s="2">
        <f t="shared" si="13"/>
        <v>18</v>
      </c>
      <c r="K154" s="2" t="s">
        <v>283</v>
      </c>
      <c r="L154" s="14"/>
      <c r="M154" s="14"/>
    </row>
    <row r="155" spans="1:13" x14ac:dyDescent="0.25">
      <c r="A155" s="2">
        <f t="shared" si="14"/>
        <v>154</v>
      </c>
      <c r="B155" s="2" t="s">
        <v>313</v>
      </c>
      <c r="C155" s="2" t="s">
        <v>254</v>
      </c>
      <c r="D155" s="2" t="s">
        <v>316</v>
      </c>
      <c r="E155" s="2">
        <v>1976</v>
      </c>
      <c r="F155" s="2">
        <v>1977</v>
      </c>
      <c r="G155" s="2">
        <v>1977</v>
      </c>
      <c r="H155" s="107">
        <v>1995</v>
      </c>
      <c r="I155" s="2">
        <f t="shared" si="12"/>
        <v>18</v>
      </c>
      <c r="J155" s="2">
        <f t="shared" si="13"/>
        <v>18</v>
      </c>
      <c r="K155" s="2" t="s">
        <v>283</v>
      </c>
      <c r="L155" s="14"/>
      <c r="M155" s="14"/>
    </row>
    <row r="156" spans="1:13" x14ac:dyDescent="0.25">
      <c r="A156" s="2">
        <f t="shared" si="14"/>
        <v>155</v>
      </c>
      <c r="B156" s="2" t="s">
        <v>314</v>
      </c>
      <c r="C156" s="2" t="s">
        <v>254</v>
      </c>
      <c r="D156" s="2" t="s">
        <v>316</v>
      </c>
      <c r="E156" s="2">
        <v>1976</v>
      </c>
      <c r="F156" s="2">
        <v>1977</v>
      </c>
      <c r="G156" s="2">
        <v>1977</v>
      </c>
      <c r="H156" s="107">
        <v>1999</v>
      </c>
      <c r="I156" s="2">
        <f t="shared" si="12"/>
        <v>22</v>
      </c>
      <c r="J156" s="2">
        <f t="shared" si="13"/>
        <v>22</v>
      </c>
      <c r="K156" s="2" t="s">
        <v>283</v>
      </c>
      <c r="L156" s="14"/>
      <c r="M156" s="14"/>
    </row>
    <row r="157" spans="1:13" x14ac:dyDescent="0.25">
      <c r="A157" s="2">
        <f t="shared" si="14"/>
        <v>156</v>
      </c>
      <c r="B157" s="2" t="s">
        <v>318</v>
      </c>
      <c r="C157" s="2" t="s">
        <v>254</v>
      </c>
      <c r="D157" s="2" t="s">
        <v>319</v>
      </c>
      <c r="E157" s="2">
        <v>1964</v>
      </c>
      <c r="F157" s="2">
        <v>1966</v>
      </c>
      <c r="G157" s="2">
        <v>1967</v>
      </c>
      <c r="H157" s="107">
        <v>1994</v>
      </c>
      <c r="I157" s="2">
        <f t="shared" si="12"/>
        <v>27</v>
      </c>
      <c r="J157" s="2">
        <f t="shared" si="13"/>
        <v>28</v>
      </c>
      <c r="K157" s="2" t="s">
        <v>283</v>
      </c>
      <c r="L157" s="14"/>
      <c r="M157" s="14"/>
    </row>
    <row r="158" spans="1:13" x14ac:dyDescent="0.25">
      <c r="A158" s="2">
        <f t="shared" si="14"/>
        <v>157</v>
      </c>
      <c r="B158" s="2" t="s">
        <v>320</v>
      </c>
      <c r="C158" s="2" t="s">
        <v>254</v>
      </c>
      <c r="D158" s="2" t="s">
        <v>321</v>
      </c>
      <c r="E158" s="2">
        <v>1965</v>
      </c>
      <c r="F158" s="2">
        <v>1967</v>
      </c>
      <c r="G158" s="2">
        <v>1967</v>
      </c>
      <c r="H158" s="107">
        <v>1990</v>
      </c>
      <c r="I158" s="2">
        <f t="shared" si="12"/>
        <v>23</v>
      </c>
      <c r="J158" s="2">
        <f t="shared" si="13"/>
        <v>23</v>
      </c>
      <c r="K158" s="2" t="s">
        <v>283</v>
      </c>
      <c r="L158" s="14"/>
      <c r="M158" s="14"/>
    </row>
    <row r="159" spans="1:13" x14ac:dyDescent="0.25">
      <c r="A159" s="2">
        <f t="shared" si="14"/>
        <v>158</v>
      </c>
      <c r="B159" s="2" t="s">
        <v>322</v>
      </c>
      <c r="C159" s="2" t="s">
        <v>254</v>
      </c>
      <c r="D159" s="2" t="s">
        <v>319</v>
      </c>
      <c r="E159" s="2">
        <v>1966</v>
      </c>
      <c r="F159" s="2">
        <v>1967</v>
      </c>
      <c r="G159" s="2">
        <v>1968</v>
      </c>
      <c r="H159" s="107">
        <v>1988</v>
      </c>
      <c r="I159" s="2">
        <f t="shared" si="12"/>
        <v>20</v>
      </c>
      <c r="J159" s="2">
        <f t="shared" si="13"/>
        <v>21</v>
      </c>
      <c r="K159" s="2" t="s">
        <v>283</v>
      </c>
      <c r="L159" s="14"/>
      <c r="M159" s="14"/>
    </row>
    <row r="160" spans="1:13" x14ac:dyDescent="0.25">
      <c r="A160" s="2">
        <f t="shared" si="14"/>
        <v>159</v>
      </c>
      <c r="B160" s="2" t="s">
        <v>323</v>
      </c>
      <c r="C160" s="2" t="s">
        <v>254</v>
      </c>
      <c r="D160" s="2" t="s">
        <v>370</v>
      </c>
      <c r="E160" s="2">
        <v>1966</v>
      </c>
      <c r="F160" s="2">
        <v>1968</v>
      </c>
      <c r="G160" s="2">
        <v>1968</v>
      </c>
      <c r="H160" s="107">
        <v>1990</v>
      </c>
      <c r="I160" s="2">
        <f t="shared" si="12"/>
        <v>22</v>
      </c>
      <c r="J160" s="2">
        <f t="shared" si="13"/>
        <v>22</v>
      </c>
      <c r="K160" s="2" t="s">
        <v>283</v>
      </c>
      <c r="L160" s="14"/>
      <c r="M160" s="14"/>
    </row>
    <row r="161" spans="1:13" x14ac:dyDescent="0.25">
      <c r="A161" s="2">
        <f t="shared" si="14"/>
        <v>160</v>
      </c>
      <c r="B161" s="2" t="s">
        <v>324</v>
      </c>
      <c r="C161" s="2" t="s">
        <v>254</v>
      </c>
      <c r="D161" s="2" t="s">
        <v>370</v>
      </c>
      <c r="E161" s="2">
        <v>1966</v>
      </c>
      <c r="F161" s="2">
        <v>1968</v>
      </c>
      <c r="G161" s="2">
        <v>1968</v>
      </c>
      <c r="H161" s="107">
        <v>1994</v>
      </c>
      <c r="I161" s="2">
        <f t="shared" si="12"/>
        <v>26</v>
      </c>
      <c r="J161" s="2">
        <f t="shared" si="13"/>
        <v>26</v>
      </c>
      <c r="K161" s="2" t="s">
        <v>283</v>
      </c>
      <c r="L161" s="14"/>
      <c r="M161" s="14"/>
    </row>
    <row r="162" spans="1:13" x14ac:dyDescent="0.25">
      <c r="A162" s="2">
        <f t="shared" si="14"/>
        <v>161</v>
      </c>
      <c r="B162" s="2" t="s">
        <v>325</v>
      </c>
      <c r="C162" s="2" t="s">
        <v>254</v>
      </c>
      <c r="D162" s="2" t="s">
        <v>370</v>
      </c>
      <c r="E162" s="2">
        <v>1967</v>
      </c>
      <c r="F162" s="2">
        <v>1968</v>
      </c>
      <c r="G162" s="2">
        <v>1968</v>
      </c>
      <c r="H162" s="107">
        <v>1989</v>
      </c>
      <c r="I162" s="2">
        <f t="shared" si="12"/>
        <v>21</v>
      </c>
      <c r="J162" s="2">
        <f t="shared" si="13"/>
        <v>21</v>
      </c>
      <c r="K162" s="2" t="s">
        <v>283</v>
      </c>
      <c r="L162" s="14"/>
      <c r="M162" s="14"/>
    </row>
    <row r="163" spans="1:13" x14ac:dyDescent="0.25">
      <c r="A163" s="2">
        <f t="shared" si="14"/>
        <v>162</v>
      </c>
      <c r="B163" s="2" t="s">
        <v>355</v>
      </c>
      <c r="C163" s="2" t="s">
        <v>254</v>
      </c>
      <c r="D163" s="2" t="s">
        <v>370</v>
      </c>
      <c r="E163" s="2">
        <v>1966</v>
      </c>
      <c r="F163" s="2">
        <v>1968</v>
      </c>
      <c r="G163" s="2">
        <v>1969</v>
      </c>
      <c r="H163" s="107">
        <v>1988</v>
      </c>
      <c r="I163" s="2">
        <f t="shared" si="12"/>
        <v>19</v>
      </c>
      <c r="J163" s="2">
        <f t="shared" si="13"/>
        <v>20</v>
      </c>
      <c r="K163" s="2" t="s">
        <v>283</v>
      </c>
      <c r="L163" s="14"/>
      <c r="M163" s="14"/>
    </row>
    <row r="164" spans="1:13" x14ac:dyDescent="0.25">
      <c r="A164" s="2">
        <f t="shared" si="14"/>
        <v>163</v>
      </c>
      <c r="B164" s="2" t="s">
        <v>326</v>
      </c>
      <c r="C164" s="2" t="s">
        <v>254</v>
      </c>
      <c r="D164" s="2" t="s">
        <v>370</v>
      </c>
      <c r="E164" s="2">
        <v>1967</v>
      </c>
      <c r="F164" s="2">
        <v>1968</v>
      </c>
      <c r="G164" s="2">
        <v>1969</v>
      </c>
      <c r="H164" s="107">
        <v>1988</v>
      </c>
      <c r="I164" s="2">
        <f t="shared" si="12"/>
        <v>19</v>
      </c>
      <c r="J164" s="2">
        <f t="shared" si="13"/>
        <v>20</v>
      </c>
      <c r="K164" s="2" t="s">
        <v>283</v>
      </c>
      <c r="L164" s="14"/>
      <c r="M164" s="14"/>
    </row>
    <row r="165" spans="1:13" x14ac:dyDescent="0.25">
      <c r="A165" s="2">
        <f t="shared" si="14"/>
        <v>164</v>
      </c>
      <c r="B165" s="2" t="s">
        <v>327</v>
      </c>
      <c r="C165" s="2" t="s">
        <v>254</v>
      </c>
      <c r="D165" s="2" t="s">
        <v>328</v>
      </c>
      <c r="E165" s="2">
        <v>1967</v>
      </c>
      <c r="F165" s="2">
        <v>1969</v>
      </c>
      <c r="G165" s="2">
        <v>1969</v>
      </c>
      <c r="H165" s="107">
        <v>1993</v>
      </c>
      <c r="I165" s="2">
        <f t="shared" si="12"/>
        <v>24</v>
      </c>
      <c r="J165" s="2">
        <f t="shared" si="13"/>
        <v>24</v>
      </c>
      <c r="K165" s="2" t="s">
        <v>283</v>
      </c>
      <c r="L165" s="14"/>
      <c r="M165" s="14"/>
    </row>
    <row r="166" spans="1:13" x14ac:dyDescent="0.25">
      <c r="A166" s="2">
        <f t="shared" si="14"/>
        <v>165</v>
      </c>
      <c r="B166" s="2" t="s">
        <v>329</v>
      </c>
      <c r="C166" s="2" t="s">
        <v>254</v>
      </c>
      <c r="D166" s="2" t="s">
        <v>328</v>
      </c>
      <c r="E166" s="2">
        <v>1968</v>
      </c>
      <c r="F166" s="2">
        <v>1969</v>
      </c>
      <c r="G166" s="2">
        <v>1969</v>
      </c>
      <c r="H166" s="107">
        <v>2002</v>
      </c>
      <c r="I166" s="2">
        <f t="shared" si="12"/>
        <v>33</v>
      </c>
      <c r="J166" s="2">
        <f t="shared" si="13"/>
        <v>33</v>
      </c>
      <c r="K166" s="2" t="s">
        <v>283</v>
      </c>
      <c r="L166" s="14"/>
      <c r="M166" s="14"/>
    </row>
    <row r="167" spans="1:13" x14ac:dyDescent="0.25">
      <c r="A167" s="2">
        <f t="shared" si="14"/>
        <v>166</v>
      </c>
      <c r="B167" s="2" t="s">
        <v>330</v>
      </c>
      <c r="C167" s="2" t="s">
        <v>254</v>
      </c>
      <c r="D167" s="2" t="s">
        <v>328</v>
      </c>
      <c r="E167" s="2">
        <v>1968</v>
      </c>
      <c r="F167" s="2">
        <v>1969</v>
      </c>
      <c r="G167" s="2">
        <v>1969</v>
      </c>
      <c r="H167" s="107">
        <v>1988</v>
      </c>
      <c r="I167" s="2">
        <f t="shared" si="12"/>
        <v>19</v>
      </c>
      <c r="J167" s="2">
        <f t="shared" si="13"/>
        <v>19</v>
      </c>
      <c r="K167" s="2" t="s">
        <v>283</v>
      </c>
      <c r="L167" s="14"/>
      <c r="M167" s="14"/>
    </row>
    <row r="168" spans="1:13" x14ac:dyDescent="0.25">
      <c r="A168" s="2">
        <f t="shared" si="14"/>
        <v>167</v>
      </c>
      <c r="B168" s="2" t="s">
        <v>331</v>
      </c>
      <c r="C168" s="2" t="s">
        <v>254</v>
      </c>
      <c r="D168" s="2">
        <v>9774</v>
      </c>
      <c r="E168" s="2">
        <v>1968</v>
      </c>
      <c r="F168" s="2">
        <v>1969</v>
      </c>
      <c r="G168" s="2">
        <v>1969</v>
      </c>
      <c r="H168" s="107">
        <v>2004</v>
      </c>
      <c r="I168" s="2">
        <f t="shared" si="12"/>
        <v>35</v>
      </c>
      <c r="J168" s="2">
        <f t="shared" si="13"/>
        <v>35</v>
      </c>
      <c r="K168" s="2" t="s">
        <v>290</v>
      </c>
      <c r="L168" s="14"/>
      <c r="M168" s="14"/>
    </row>
    <row r="169" spans="1:13" x14ac:dyDescent="0.25">
      <c r="A169" s="2">
        <f t="shared" si="14"/>
        <v>168</v>
      </c>
      <c r="B169" s="2" t="s">
        <v>332</v>
      </c>
      <c r="C169" s="2" t="s">
        <v>254</v>
      </c>
      <c r="D169" s="2" t="s">
        <v>370</v>
      </c>
      <c r="E169" s="2">
        <v>1968</v>
      </c>
      <c r="F169" s="2">
        <v>1970</v>
      </c>
      <c r="G169" s="2">
        <v>1970</v>
      </c>
      <c r="H169" s="107">
        <v>1989</v>
      </c>
      <c r="I169" s="2">
        <f t="shared" si="12"/>
        <v>19</v>
      </c>
      <c r="J169" s="2">
        <f t="shared" si="13"/>
        <v>19</v>
      </c>
      <c r="K169" s="2" t="s">
        <v>283</v>
      </c>
      <c r="L169" s="14"/>
      <c r="M169" s="14"/>
    </row>
    <row r="170" spans="1:13" x14ac:dyDescent="0.25">
      <c r="A170" s="2">
        <f t="shared" si="14"/>
        <v>169</v>
      </c>
      <c r="B170" s="2" t="s">
        <v>333</v>
      </c>
      <c r="C170" s="2" t="s">
        <v>254</v>
      </c>
      <c r="D170" s="2" t="s">
        <v>334</v>
      </c>
      <c r="E170" s="2">
        <v>1969</v>
      </c>
      <c r="F170" s="2">
        <v>1970</v>
      </c>
      <c r="G170" s="2">
        <v>1970</v>
      </c>
      <c r="H170" s="107">
        <v>1994</v>
      </c>
      <c r="I170" s="2">
        <f t="shared" si="12"/>
        <v>24</v>
      </c>
      <c r="J170" s="2">
        <f t="shared" si="13"/>
        <v>24</v>
      </c>
      <c r="K170" s="2" t="s">
        <v>356</v>
      </c>
      <c r="L170" s="14"/>
      <c r="M170" s="14"/>
    </row>
    <row r="171" spans="1:13" x14ac:dyDescent="0.25">
      <c r="A171" s="2">
        <f t="shared" si="14"/>
        <v>170</v>
      </c>
      <c r="B171" s="2" t="s">
        <v>335</v>
      </c>
      <c r="C171" s="2" t="s">
        <v>254</v>
      </c>
      <c r="D171" s="2" t="s">
        <v>328</v>
      </c>
      <c r="E171" s="2">
        <v>1969</v>
      </c>
      <c r="F171" s="2">
        <v>1970</v>
      </c>
      <c r="G171" s="2">
        <v>1970</v>
      </c>
      <c r="H171" s="107">
        <v>1994</v>
      </c>
      <c r="I171" s="2">
        <f t="shared" si="12"/>
        <v>24</v>
      </c>
      <c r="J171" s="2">
        <f t="shared" si="13"/>
        <v>24</v>
      </c>
      <c r="K171" s="2" t="s">
        <v>377</v>
      </c>
      <c r="L171" s="14"/>
      <c r="M171" s="14"/>
    </row>
    <row r="172" spans="1:13" x14ac:dyDescent="0.25">
      <c r="A172" s="2">
        <f t="shared" si="14"/>
        <v>171</v>
      </c>
      <c r="B172" s="2" t="s">
        <v>336</v>
      </c>
      <c r="C172" s="2" t="s">
        <v>254</v>
      </c>
      <c r="D172" s="2" t="s">
        <v>370</v>
      </c>
      <c r="E172" s="2">
        <v>1969</v>
      </c>
      <c r="F172" s="2">
        <v>1970</v>
      </c>
      <c r="G172" s="2">
        <v>1970</v>
      </c>
      <c r="H172" s="107">
        <v>1990</v>
      </c>
      <c r="I172" s="2">
        <f t="shared" si="12"/>
        <v>20</v>
      </c>
      <c r="J172" s="2">
        <f t="shared" si="13"/>
        <v>20</v>
      </c>
      <c r="K172" s="2" t="s">
        <v>377</v>
      </c>
      <c r="L172" s="14"/>
      <c r="M172" s="14"/>
    </row>
    <row r="173" spans="1:13" x14ac:dyDescent="0.25">
      <c r="A173" s="2">
        <f t="shared" si="14"/>
        <v>172</v>
      </c>
      <c r="B173" s="2" t="s">
        <v>337</v>
      </c>
      <c r="C173" s="2" t="s">
        <v>254</v>
      </c>
      <c r="D173" s="13" t="s">
        <v>338</v>
      </c>
      <c r="E173" s="2">
        <v>1969</v>
      </c>
      <c r="F173" s="2">
        <v>1970</v>
      </c>
      <c r="G173" s="2">
        <v>1970</v>
      </c>
      <c r="H173" s="107">
        <v>1988</v>
      </c>
      <c r="I173" s="2">
        <f t="shared" si="12"/>
        <v>18</v>
      </c>
      <c r="J173" s="2">
        <f t="shared" si="13"/>
        <v>18</v>
      </c>
      <c r="K173" s="2" t="s">
        <v>377</v>
      </c>
      <c r="L173" s="14"/>
      <c r="M173" s="14"/>
    </row>
    <row r="174" spans="1:13" x14ac:dyDescent="0.25">
      <c r="A174" s="2">
        <f t="shared" si="14"/>
        <v>173</v>
      </c>
      <c r="B174" s="2" t="s">
        <v>341</v>
      </c>
      <c r="C174" s="2" t="s">
        <v>254</v>
      </c>
      <c r="D174" s="13" t="s">
        <v>338</v>
      </c>
      <c r="E174" s="2">
        <v>1969</v>
      </c>
      <c r="F174" s="2">
        <v>1970</v>
      </c>
      <c r="G174" s="2">
        <v>1971</v>
      </c>
      <c r="H174" s="107">
        <v>2004</v>
      </c>
      <c r="I174" s="2">
        <f t="shared" si="12"/>
        <v>33</v>
      </c>
      <c r="J174" s="2">
        <f t="shared" si="13"/>
        <v>34</v>
      </c>
      <c r="K174" s="2" t="s">
        <v>377</v>
      </c>
      <c r="L174" s="14"/>
      <c r="M174" s="14"/>
    </row>
    <row r="175" spans="1:13" x14ac:dyDescent="0.25">
      <c r="A175" s="2">
        <f t="shared" si="14"/>
        <v>174</v>
      </c>
      <c r="B175" s="2" t="s">
        <v>339</v>
      </c>
      <c r="C175" s="2" t="s">
        <v>254</v>
      </c>
      <c r="D175" s="2" t="s">
        <v>319</v>
      </c>
      <c r="E175" s="2">
        <v>1969</v>
      </c>
      <c r="F175" s="2">
        <v>1971</v>
      </c>
      <c r="G175" s="2">
        <v>1971</v>
      </c>
      <c r="H175" s="107">
        <v>1992</v>
      </c>
      <c r="I175" s="2">
        <f t="shared" si="12"/>
        <v>21</v>
      </c>
      <c r="J175" s="2">
        <f t="shared" si="13"/>
        <v>21</v>
      </c>
      <c r="K175" s="2" t="s">
        <v>377</v>
      </c>
      <c r="L175" s="14"/>
      <c r="M175" s="14"/>
    </row>
    <row r="176" spans="1:13" x14ac:dyDescent="0.25">
      <c r="A176" s="2">
        <f t="shared" si="14"/>
        <v>175</v>
      </c>
      <c r="B176" s="2" t="s">
        <v>340</v>
      </c>
      <c r="C176" s="2" t="s">
        <v>254</v>
      </c>
      <c r="D176" s="2" t="s">
        <v>319</v>
      </c>
      <c r="E176" s="2">
        <v>1970</v>
      </c>
      <c r="F176" s="2">
        <v>1971</v>
      </c>
      <c r="G176" s="2">
        <v>1971</v>
      </c>
      <c r="H176" s="107">
        <v>1991</v>
      </c>
      <c r="I176" s="2">
        <f t="shared" si="12"/>
        <v>20</v>
      </c>
      <c r="J176" s="2">
        <f t="shared" si="13"/>
        <v>20</v>
      </c>
      <c r="K176" s="2" t="s">
        <v>377</v>
      </c>
      <c r="L176" s="14"/>
      <c r="M176" s="14"/>
    </row>
    <row r="177" spans="1:13" x14ac:dyDescent="0.25">
      <c r="A177" s="2">
        <f t="shared" si="14"/>
        <v>176</v>
      </c>
      <c r="B177" s="2" t="s">
        <v>342</v>
      </c>
      <c r="C177" s="2" t="s">
        <v>254</v>
      </c>
      <c r="D177" s="2" t="s">
        <v>319</v>
      </c>
      <c r="E177" s="2">
        <v>1970</v>
      </c>
      <c r="F177" s="2">
        <v>1971</v>
      </c>
      <c r="G177" s="2">
        <v>1972</v>
      </c>
      <c r="H177" s="107">
        <v>1994</v>
      </c>
      <c r="I177" s="2">
        <f t="shared" si="12"/>
        <v>22</v>
      </c>
      <c r="J177" s="2">
        <f t="shared" si="13"/>
        <v>23</v>
      </c>
      <c r="K177" s="2" t="s">
        <v>377</v>
      </c>
      <c r="L177" s="14"/>
      <c r="M177" s="14"/>
    </row>
    <row r="178" spans="1:13" x14ac:dyDescent="0.25">
      <c r="A178" s="2">
        <f t="shared" si="14"/>
        <v>177</v>
      </c>
      <c r="B178" s="2" t="s">
        <v>343</v>
      </c>
      <c r="C178" s="2" t="s">
        <v>254</v>
      </c>
      <c r="D178" s="2" t="s">
        <v>319</v>
      </c>
      <c r="E178" s="2">
        <v>1970</v>
      </c>
      <c r="F178" s="2">
        <v>1972</v>
      </c>
      <c r="G178" s="2">
        <v>1972</v>
      </c>
      <c r="H178" s="107">
        <v>1992</v>
      </c>
      <c r="I178" s="2">
        <f t="shared" si="12"/>
        <v>20</v>
      </c>
      <c r="J178" s="2">
        <f t="shared" si="13"/>
        <v>20</v>
      </c>
      <c r="K178" s="2" t="s">
        <v>377</v>
      </c>
      <c r="L178" s="14"/>
      <c r="M178" s="14"/>
    </row>
    <row r="179" spans="1:13" x14ac:dyDescent="0.25">
      <c r="A179" s="2">
        <f t="shared" si="14"/>
        <v>178</v>
      </c>
      <c r="B179" s="2" t="s">
        <v>344</v>
      </c>
      <c r="C179" s="2" t="s">
        <v>254</v>
      </c>
      <c r="D179" s="2" t="s">
        <v>319</v>
      </c>
      <c r="E179" s="2">
        <v>1971</v>
      </c>
      <c r="F179" s="2">
        <v>1972</v>
      </c>
      <c r="G179" s="2">
        <v>1972</v>
      </c>
      <c r="H179" s="107">
        <v>1994</v>
      </c>
      <c r="I179" s="2">
        <f t="shared" si="12"/>
        <v>22</v>
      </c>
      <c r="J179" s="2">
        <f t="shared" si="13"/>
        <v>22</v>
      </c>
      <c r="K179" s="2" t="s">
        <v>377</v>
      </c>
      <c r="L179" s="14"/>
      <c r="M179" s="14"/>
    </row>
    <row r="180" spans="1:13" x14ac:dyDescent="0.25">
      <c r="A180" s="2">
        <f t="shared" si="14"/>
        <v>179</v>
      </c>
      <c r="B180" s="2" t="s">
        <v>345</v>
      </c>
      <c r="C180" s="2" t="s">
        <v>254</v>
      </c>
      <c r="D180" s="2" t="s">
        <v>328</v>
      </c>
      <c r="E180" s="2">
        <v>1968</v>
      </c>
      <c r="F180" s="2">
        <v>1969</v>
      </c>
      <c r="G180" s="2">
        <v>1969</v>
      </c>
      <c r="H180" s="107">
        <v>1990</v>
      </c>
      <c r="I180" s="2">
        <f t="shared" si="12"/>
        <v>21</v>
      </c>
      <c r="J180" s="2">
        <f t="shared" si="13"/>
        <v>21</v>
      </c>
      <c r="K180" s="2" t="s">
        <v>377</v>
      </c>
      <c r="L180" s="14"/>
      <c r="M180" s="14"/>
    </row>
    <row r="181" spans="1:13" x14ac:dyDescent="0.25">
      <c r="A181" s="2">
        <f t="shared" si="14"/>
        <v>180</v>
      </c>
      <c r="B181" s="2" t="s">
        <v>346</v>
      </c>
      <c r="C181" s="2" t="s">
        <v>254</v>
      </c>
      <c r="D181" s="2" t="s">
        <v>328</v>
      </c>
      <c r="E181" s="2">
        <v>1969</v>
      </c>
      <c r="F181" s="2">
        <v>1970</v>
      </c>
      <c r="G181" s="2">
        <v>1970</v>
      </c>
      <c r="H181" s="107">
        <v>1989</v>
      </c>
      <c r="I181" s="2">
        <f t="shared" si="12"/>
        <v>19</v>
      </c>
      <c r="J181" s="2">
        <f t="shared" si="13"/>
        <v>19</v>
      </c>
      <c r="K181" s="2" t="s">
        <v>377</v>
      </c>
      <c r="L181" s="14"/>
      <c r="M181" s="14"/>
    </row>
    <row r="182" spans="1:13" x14ac:dyDescent="0.25">
      <c r="A182" s="2">
        <f t="shared" si="14"/>
        <v>181</v>
      </c>
      <c r="B182" s="2" t="s">
        <v>347</v>
      </c>
      <c r="C182" s="2" t="s">
        <v>254</v>
      </c>
      <c r="D182" s="2" t="s">
        <v>319</v>
      </c>
      <c r="E182" s="2">
        <v>1970</v>
      </c>
      <c r="F182" s="2">
        <v>1970</v>
      </c>
      <c r="G182" s="2">
        <v>1970</v>
      </c>
      <c r="H182" s="107">
        <v>1990</v>
      </c>
      <c r="I182" s="2">
        <f t="shared" si="12"/>
        <v>20</v>
      </c>
      <c r="J182" s="2">
        <f t="shared" si="13"/>
        <v>20</v>
      </c>
      <c r="K182" s="2" t="s">
        <v>377</v>
      </c>
      <c r="L182" s="14"/>
      <c r="M182" s="14"/>
    </row>
    <row r="183" spans="1:13" x14ac:dyDescent="0.25">
      <c r="A183" s="2">
        <f t="shared" ref="A183:A246" si="15">A182+1</f>
        <v>182</v>
      </c>
      <c r="B183" s="2" t="s">
        <v>348</v>
      </c>
      <c r="C183" s="2" t="s">
        <v>254</v>
      </c>
      <c r="D183" s="2" t="s">
        <v>319</v>
      </c>
      <c r="E183" s="2">
        <v>1970</v>
      </c>
      <c r="F183" s="2">
        <v>1971</v>
      </c>
      <c r="G183" s="2">
        <v>1971</v>
      </c>
      <c r="H183" s="107">
        <v>1990</v>
      </c>
      <c r="I183" s="2">
        <f t="shared" si="12"/>
        <v>19</v>
      </c>
      <c r="J183" s="2">
        <f t="shared" si="13"/>
        <v>19</v>
      </c>
      <c r="K183" s="2" t="s">
        <v>377</v>
      </c>
      <c r="L183" s="14"/>
      <c r="M183" s="14"/>
    </row>
    <row r="184" spans="1:13" x14ac:dyDescent="0.25">
      <c r="A184" s="2">
        <f t="shared" si="15"/>
        <v>183</v>
      </c>
      <c r="B184" s="2" t="s">
        <v>349</v>
      </c>
      <c r="C184" s="2" t="s">
        <v>254</v>
      </c>
      <c r="D184" s="2" t="s">
        <v>319</v>
      </c>
      <c r="E184" s="2">
        <v>1971</v>
      </c>
      <c r="F184" s="2">
        <v>1971</v>
      </c>
      <c r="G184" s="2">
        <v>1971</v>
      </c>
      <c r="H184" s="107">
        <v>1989</v>
      </c>
      <c r="I184" s="2">
        <f t="shared" si="12"/>
        <v>18</v>
      </c>
      <c r="J184" s="2">
        <f t="shared" si="13"/>
        <v>18</v>
      </c>
      <c r="K184" s="2" t="s">
        <v>377</v>
      </c>
      <c r="L184" s="14"/>
      <c r="M184" s="14"/>
    </row>
    <row r="185" spans="1:13" x14ac:dyDescent="0.25">
      <c r="A185" s="2">
        <f t="shared" si="15"/>
        <v>184</v>
      </c>
      <c r="B185" s="2" t="s">
        <v>350</v>
      </c>
      <c r="C185" s="2" t="s">
        <v>254</v>
      </c>
      <c r="D185" s="2" t="s">
        <v>319</v>
      </c>
      <c r="E185" s="2">
        <v>1971</v>
      </c>
      <c r="F185" s="2">
        <v>1972</v>
      </c>
      <c r="G185" s="2">
        <v>1972</v>
      </c>
      <c r="H185" s="107">
        <v>1991</v>
      </c>
      <c r="I185" s="2">
        <f t="shared" si="12"/>
        <v>19</v>
      </c>
      <c r="J185" s="2">
        <f t="shared" si="13"/>
        <v>19</v>
      </c>
      <c r="K185" s="2" t="s">
        <v>377</v>
      </c>
      <c r="L185" s="14"/>
      <c r="M185" s="14"/>
    </row>
    <row r="186" spans="1:13" x14ac:dyDescent="0.25">
      <c r="A186" s="2">
        <f t="shared" si="15"/>
        <v>185</v>
      </c>
      <c r="B186" s="2" t="s">
        <v>351</v>
      </c>
      <c r="C186" s="2" t="s">
        <v>254</v>
      </c>
      <c r="D186" s="2" t="s">
        <v>319</v>
      </c>
      <c r="E186" s="2">
        <v>1972</v>
      </c>
      <c r="F186" s="2">
        <v>1972</v>
      </c>
      <c r="G186" s="2">
        <v>1972</v>
      </c>
      <c r="H186" s="107">
        <v>1993</v>
      </c>
      <c r="I186" s="2">
        <f t="shared" si="12"/>
        <v>21</v>
      </c>
      <c r="J186" s="2">
        <f t="shared" si="13"/>
        <v>21</v>
      </c>
      <c r="K186" s="2" t="s">
        <v>377</v>
      </c>
      <c r="L186" s="14"/>
      <c r="M186" s="14"/>
    </row>
    <row r="187" spans="1:13" x14ac:dyDescent="0.25">
      <c r="A187" s="2">
        <f t="shared" si="15"/>
        <v>186</v>
      </c>
      <c r="B187" s="2" t="s">
        <v>354</v>
      </c>
      <c r="C187" s="2" t="s">
        <v>254</v>
      </c>
      <c r="D187" s="2" t="s">
        <v>319</v>
      </c>
      <c r="E187" s="2">
        <v>1972</v>
      </c>
      <c r="F187" s="2">
        <v>1973</v>
      </c>
      <c r="G187" s="2">
        <v>1973</v>
      </c>
      <c r="H187" s="107">
        <v>1991</v>
      </c>
      <c r="I187" s="2">
        <f t="shared" si="12"/>
        <v>18</v>
      </c>
      <c r="J187" s="2">
        <f t="shared" si="13"/>
        <v>18</v>
      </c>
      <c r="K187" s="2" t="s">
        <v>377</v>
      </c>
      <c r="L187" s="14"/>
      <c r="M187" s="14"/>
    </row>
    <row r="188" spans="1:13" x14ac:dyDescent="0.25">
      <c r="A188" s="2">
        <f t="shared" si="15"/>
        <v>187</v>
      </c>
      <c r="B188" s="2" t="s">
        <v>352</v>
      </c>
      <c r="C188" s="2" t="s">
        <v>254</v>
      </c>
      <c r="D188" s="2" t="s">
        <v>319</v>
      </c>
      <c r="E188" s="2">
        <v>1972</v>
      </c>
      <c r="F188" s="2">
        <v>1973</v>
      </c>
      <c r="G188" s="2">
        <v>1973</v>
      </c>
      <c r="H188" s="107">
        <v>1992</v>
      </c>
      <c r="I188" s="2">
        <f t="shared" si="12"/>
        <v>19</v>
      </c>
      <c r="J188" s="2">
        <f t="shared" si="13"/>
        <v>19</v>
      </c>
      <c r="K188" s="2" t="s">
        <v>377</v>
      </c>
      <c r="L188" s="14"/>
      <c r="M188" s="14"/>
    </row>
    <row r="189" spans="1:13" x14ac:dyDescent="0.25">
      <c r="A189" s="2">
        <f t="shared" si="15"/>
        <v>188</v>
      </c>
      <c r="B189" s="2" t="s">
        <v>353</v>
      </c>
      <c r="C189" s="2" t="s">
        <v>254</v>
      </c>
      <c r="D189" s="2" t="s">
        <v>319</v>
      </c>
      <c r="E189" s="2">
        <v>1973</v>
      </c>
      <c r="F189" s="2">
        <v>1974</v>
      </c>
      <c r="G189" s="2">
        <v>1974</v>
      </c>
      <c r="H189" s="107">
        <v>1995</v>
      </c>
      <c r="I189" s="2">
        <f t="shared" si="12"/>
        <v>21</v>
      </c>
      <c r="J189" s="2">
        <f t="shared" si="13"/>
        <v>21</v>
      </c>
      <c r="K189" s="2" t="s">
        <v>377</v>
      </c>
      <c r="L189" s="14"/>
      <c r="M189" s="14"/>
    </row>
    <row r="190" spans="1:13" x14ac:dyDescent="0.25">
      <c r="A190" s="2">
        <f t="shared" si="15"/>
        <v>189</v>
      </c>
      <c r="B190" s="2" t="s">
        <v>366</v>
      </c>
      <c r="C190" s="2" t="s">
        <v>357</v>
      </c>
      <c r="D190" s="2" t="s">
        <v>367</v>
      </c>
      <c r="E190" s="2">
        <v>1965</v>
      </c>
      <c r="F190" s="2">
        <v>1970</v>
      </c>
      <c r="G190" s="2">
        <v>1976</v>
      </c>
      <c r="H190" s="107">
        <v>1989</v>
      </c>
      <c r="I190" s="2">
        <f t="shared" si="12"/>
        <v>13</v>
      </c>
      <c r="J190" s="2">
        <f t="shared" si="13"/>
        <v>19</v>
      </c>
      <c r="K190" s="2" t="s">
        <v>377</v>
      </c>
      <c r="L190" s="14"/>
      <c r="M190" s="14"/>
    </row>
    <row r="191" spans="1:13" x14ac:dyDescent="0.25">
      <c r="A191" s="2">
        <f t="shared" si="15"/>
        <v>190</v>
      </c>
      <c r="B191" s="2" t="s">
        <v>358</v>
      </c>
      <c r="C191" s="2" t="s">
        <v>357</v>
      </c>
      <c r="D191" s="2" t="s">
        <v>359</v>
      </c>
      <c r="E191" s="2">
        <v>1958</v>
      </c>
      <c r="F191" s="2">
        <v>1959</v>
      </c>
      <c r="G191" s="2">
        <v>1960</v>
      </c>
      <c r="H191" s="107">
        <v>1990</v>
      </c>
      <c r="I191" s="2">
        <f t="shared" si="12"/>
        <v>30</v>
      </c>
      <c r="J191" s="2">
        <f t="shared" si="13"/>
        <v>31</v>
      </c>
      <c r="K191" s="2" t="s">
        <v>377</v>
      </c>
      <c r="L191" s="14"/>
      <c r="M191" s="14"/>
    </row>
    <row r="192" spans="1:13" x14ac:dyDescent="0.25">
      <c r="A192" s="2">
        <f t="shared" si="15"/>
        <v>191</v>
      </c>
      <c r="B192" s="2" t="s">
        <v>360</v>
      </c>
      <c r="C192" s="2" t="s">
        <v>357</v>
      </c>
      <c r="D192" s="2" t="s">
        <v>361</v>
      </c>
      <c r="E192" s="2">
        <v>1959</v>
      </c>
      <c r="F192" s="2">
        <v>1960</v>
      </c>
      <c r="G192" s="2">
        <v>1960</v>
      </c>
      <c r="H192" s="107">
        <v>1988</v>
      </c>
      <c r="I192" s="2">
        <f t="shared" si="12"/>
        <v>28</v>
      </c>
      <c r="J192" s="2">
        <f t="shared" si="13"/>
        <v>28</v>
      </c>
      <c r="K192" s="2" t="s">
        <v>377</v>
      </c>
      <c r="L192" s="14"/>
      <c r="M192" s="14"/>
    </row>
    <row r="193" spans="1:13" x14ac:dyDescent="0.25">
      <c r="A193" s="2">
        <f t="shared" si="15"/>
        <v>192</v>
      </c>
      <c r="B193" s="2" t="s">
        <v>362</v>
      </c>
      <c r="C193" s="2" t="s">
        <v>357</v>
      </c>
      <c r="D193" s="2" t="s">
        <v>363</v>
      </c>
      <c r="E193" s="2">
        <v>1958</v>
      </c>
      <c r="F193" s="2">
        <v>1960</v>
      </c>
      <c r="G193" s="2">
        <v>1960</v>
      </c>
      <c r="H193" s="107">
        <v>1989</v>
      </c>
      <c r="I193" s="2">
        <f t="shared" si="12"/>
        <v>29</v>
      </c>
      <c r="J193" s="2">
        <f t="shared" si="13"/>
        <v>29</v>
      </c>
      <c r="K193" s="2" t="s">
        <v>377</v>
      </c>
      <c r="L193" s="14"/>
      <c r="M193" s="14"/>
    </row>
    <row r="194" spans="1:13" x14ac:dyDescent="0.25">
      <c r="A194" s="2">
        <f t="shared" si="15"/>
        <v>193</v>
      </c>
      <c r="B194" s="2" t="s">
        <v>364</v>
      </c>
      <c r="C194" s="2" t="s">
        <v>357</v>
      </c>
      <c r="D194" s="2" t="s">
        <v>361</v>
      </c>
      <c r="E194" s="2">
        <v>1959</v>
      </c>
      <c r="F194" s="2">
        <v>1961</v>
      </c>
      <c r="G194" s="2">
        <v>1961</v>
      </c>
      <c r="H194" s="107">
        <v>1986</v>
      </c>
      <c r="I194" s="2">
        <f t="shared" si="12"/>
        <v>25</v>
      </c>
      <c r="J194" s="2">
        <f t="shared" si="13"/>
        <v>25</v>
      </c>
      <c r="K194" s="2" t="s">
        <v>377</v>
      </c>
      <c r="L194" s="14"/>
      <c r="M194" s="14"/>
    </row>
    <row r="195" spans="1:13" x14ac:dyDescent="0.25">
      <c r="A195" s="2">
        <f t="shared" si="15"/>
        <v>194</v>
      </c>
      <c r="B195" s="2" t="s">
        <v>365</v>
      </c>
      <c r="C195" s="2" t="s">
        <v>357</v>
      </c>
      <c r="D195" s="2" t="s">
        <v>361</v>
      </c>
      <c r="E195" s="2">
        <v>1960</v>
      </c>
      <c r="F195" s="2">
        <v>1961</v>
      </c>
      <c r="G195" s="2">
        <v>1961</v>
      </c>
      <c r="H195" s="107">
        <v>1989</v>
      </c>
      <c r="I195" s="2">
        <f t="shared" si="12"/>
        <v>28</v>
      </c>
      <c r="J195" s="2">
        <f t="shared" si="13"/>
        <v>28</v>
      </c>
      <c r="K195" s="2" t="s">
        <v>377</v>
      </c>
      <c r="L195" s="14"/>
      <c r="M195" s="14"/>
    </row>
    <row r="196" spans="1:13" x14ac:dyDescent="0.25">
      <c r="A196" s="2">
        <f t="shared" si="15"/>
        <v>195</v>
      </c>
      <c r="B196" s="2" t="s">
        <v>368</v>
      </c>
      <c r="C196" s="2" t="s">
        <v>357</v>
      </c>
      <c r="D196" s="2" t="s">
        <v>361</v>
      </c>
      <c r="E196" s="2">
        <v>1961</v>
      </c>
      <c r="F196" s="2">
        <v>1962</v>
      </c>
      <c r="G196" s="2">
        <v>1962</v>
      </c>
      <c r="H196" s="107">
        <v>1991</v>
      </c>
      <c r="I196" s="2">
        <f t="shared" si="12"/>
        <v>29</v>
      </c>
      <c r="J196" s="2">
        <f t="shared" si="13"/>
        <v>29</v>
      </c>
      <c r="K196" s="2" t="s">
        <v>377</v>
      </c>
      <c r="L196" s="14"/>
      <c r="M196" s="14"/>
    </row>
    <row r="197" spans="1:13" ht="16.5" thickBot="1" x14ac:dyDescent="0.3">
      <c r="A197" s="16">
        <f t="shared" si="15"/>
        <v>196</v>
      </c>
      <c r="B197" s="16" t="s">
        <v>369</v>
      </c>
      <c r="C197" s="16" t="s">
        <v>357</v>
      </c>
      <c r="D197" s="16" t="s">
        <v>363</v>
      </c>
      <c r="E197" s="16">
        <v>1961</v>
      </c>
      <c r="F197" s="16">
        <v>1962</v>
      </c>
      <c r="G197" s="16">
        <v>1962</v>
      </c>
      <c r="H197" s="109">
        <v>1990</v>
      </c>
      <c r="I197" s="16">
        <f t="shared" si="12"/>
        <v>28</v>
      </c>
      <c r="J197" s="16">
        <f t="shared" si="13"/>
        <v>28</v>
      </c>
      <c r="K197" s="16" t="s">
        <v>377</v>
      </c>
      <c r="L197" s="18">
        <f>SUM(I119:I197)/79</f>
        <v>21.962025316455698</v>
      </c>
      <c r="M197" s="18">
        <f>SUM(J119:J197)/79</f>
        <v>22.265822784810126</v>
      </c>
    </row>
    <row r="198" spans="1:13" x14ac:dyDescent="0.25">
      <c r="A198" s="19">
        <f t="shared" si="15"/>
        <v>197</v>
      </c>
      <c r="B198" s="19" t="s">
        <v>371</v>
      </c>
      <c r="C198" s="19" t="s">
        <v>372</v>
      </c>
      <c r="D198" s="19">
        <v>949</v>
      </c>
      <c r="E198" s="19">
        <v>1975</v>
      </c>
      <c r="F198" s="19">
        <v>1980</v>
      </c>
      <c r="G198" s="19">
        <v>1981</v>
      </c>
      <c r="H198" s="110">
        <v>1996</v>
      </c>
      <c r="I198" s="19">
        <f t="shared" si="12"/>
        <v>15</v>
      </c>
      <c r="J198" s="19">
        <f t="shared" si="13"/>
        <v>16</v>
      </c>
      <c r="K198" s="19" t="s">
        <v>377</v>
      </c>
      <c r="L198" s="20"/>
      <c r="M198" s="20"/>
    </row>
    <row r="199" spans="1:13" x14ac:dyDescent="0.25">
      <c r="A199" s="19">
        <f t="shared" si="15"/>
        <v>198</v>
      </c>
      <c r="B199" s="2" t="s">
        <v>373</v>
      </c>
      <c r="C199" s="2" t="s">
        <v>372</v>
      </c>
      <c r="D199" s="2">
        <v>949</v>
      </c>
      <c r="E199" s="2">
        <v>1979</v>
      </c>
      <c r="F199" s="2">
        <v>1982</v>
      </c>
      <c r="G199" s="2">
        <v>1983</v>
      </c>
      <c r="H199" s="107">
        <v>1996</v>
      </c>
      <c r="I199" s="2">
        <f t="shared" si="12"/>
        <v>13</v>
      </c>
      <c r="J199" s="2">
        <f t="shared" si="13"/>
        <v>14</v>
      </c>
      <c r="K199" s="2" t="s">
        <v>377</v>
      </c>
      <c r="L199" s="14"/>
      <c r="M199" s="14"/>
    </row>
    <row r="200" spans="1:13" x14ac:dyDescent="0.25">
      <c r="A200" s="19">
        <f t="shared" si="15"/>
        <v>199</v>
      </c>
      <c r="B200" s="2" t="s">
        <v>374</v>
      </c>
      <c r="C200" s="2" t="s">
        <v>372</v>
      </c>
      <c r="D200" s="2" t="s">
        <v>375</v>
      </c>
      <c r="E200" s="2">
        <v>1982</v>
      </c>
      <c r="F200" s="2">
        <v>1985</v>
      </c>
      <c r="G200" s="2">
        <v>1986</v>
      </c>
      <c r="H200" s="107">
        <v>1998</v>
      </c>
      <c r="I200" s="2">
        <f t="shared" si="12"/>
        <v>12</v>
      </c>
      <c r="J200" s="2">
        <f t="shared" si="13"/>
        <v>13</v>
      </c>
      <c r="K200" s="2" t="s">
        <v>377</v>
      </c>
      <c r="L200" s="14"/>
      <c r="M200" s="14"/>
    </row>
    <row r="201" spans="1:13" x14ac:dyDescent="0.25">
      <c r="A201" s="19">
        <f t="shared" si="15"/>
        <v>200</v>
      </c>
      <c r="B201" s="2" t="s">
        <v>376</v>
      </c>
      <c r="C201" s="2" t="s">
        <v>372</v>
      </c>
      <c r="D201" s="2" t="s">
        <v>375</v>
      </c>
      <c r="E201" s="2">
        <v>1983</v>
      </c>
      <c r="F201" s="2">
        <v>1986</v>
      </c>
      <c r="G201" s="2">
        <v>1986</v>
      </c>
      <c r="H201" s="107">
        <v>1994</v>
      </c>
      <c r="I201" s="2">
        <f t="shared" si="12"/>
        <v>8</v>
      </c>
      <c r="J201" s="2">
        <f t="shared" si="13"/>
        <v>8</v>
      </c>
      <c r="K201" s="2" t="s">
        <v>378</v>
      </c>
      <c r="L201" s="14"/>
      <c r="M201" s="14"/>
    </row>
    <row r="202" spans="1:13" x14ac:dyDescent="0.25">
      <c r="A202" s="19">
        <f t="shared" si="15"/>
        <v>201</v>
      </c>
      <c r="B202" s="35" t="s">
        <v>390</v>
      </c>
      <c r="C202" s="2" t="s">
        <v>372</v>
      </c>
      <c r="D202" s="2" t="s">
        <v>375</v>
      </c>
      <c r="E202" s="2">
        <v>1990</v>
      </c>
      <c r="F202" s="2">
        <v>1994</v>
      </c>
      <c r="G202" s="2">
        <v>1994</v>
      </c>
      <c r="H202" s="107">
        <v>2000</v>
      </c>
      <c r="I202" s="2">
        <f t="shared" si="12"/>
        <v>6</v>
      </c>
      <c r="J202" s="2">
        <f t="shared" si="13"/>
        <v>6</v>
      </c>
      <c r="K202" s="2" t="s">
        <v>391</v>
      </c>
      <c r="L202" s="14"/>
      <c r="M202" s="14"/>
    </row>
    <row r="203" spans="1:13" x14ac:dyDescent="0.25">
      <c r="A203" s="19">
        <f t="shared" si="15"/>
        <v>202</v>
      </c>
      <c r="B203" s="27" t="s">
        <v>394</v>
      </c>
      <c r="C203" s="2" t="s">
        <v>372</v>
      </c>
      <c r="D203" s="2" t="s">
        <v>375</v>
      </c>
      <c r="E203" s="2">
        <v>1992</v>
      </c>
      <c r="F203" s="2">
        <v>2002</v>
      </c>
      <c r="G203" s="2">
        <v>0</v>
      </c>
      <c r="H203" s="107">
        <v>2017</v>
      </c>
      <c r="I203" s="2">
        <v>0</v>
      </c>
      <c r="J203" s="2">
        <f t="shared" si="13"/>
        <v>15</v>
      </c>
      <c r="K203" s="2" t="s">
        <v>395</v>
      </c>
      <c r="L203" s="14"/>
      <c r="M203" s="14"/>
    </row>
    <row r="204" spans="1:13" x14ac:dyDescent="0.25">
      <c r="A204" s="19">
        <f t="shared" si="15"/>
        <v>203</v>
      </c>
      <c r="B204" s="27" t="s">
        <v>396</v>
      </c>
      <c r="C204" s="2" t="s">
        <v>372</v>
      </c>
      <c r="D204" s="2" t="s">
        <v>375</v>
      </c>
      <c r="E204" s="2">
        <v>1993</v>
      </c>
      <c r="F204" s="2">
        <v>1998</v>
      </c>
      <c r="G204" s="2">
        <v>0</v>
      </c>
      <c r="H204" s="107">
        <v>2017</v>
      </c>
      <c r="I204" s="2">
        <v>0</v>
      </c>
      <c r="J204" s="2">
        <f t="shared" si="13"/>
        <v>19</v>
      </c>
      <c r="K204" s="2" t="s">
        <v>395</v>
      </c>
      <c r="L204" s="14"/>
      <c r="M204" s="14"/>
    </row>
    <row r="205" spans="1:13" x14ac:dyDescent="0.25">
      <c r="A205" s="19">
        <f t="shared" si="15"/>
        <v>204</v>
      </c>
      <c r="B205" s="27" t="s">
        <v>398</v>
      </c>
      <c r="C205" s="2" t="s">
        <v>372</v>
      </c>
      <c r="D205" s="2" t="s">
        <v>397</v>
      </c>
      <c r="E205" s="2">
        <v>1995</v>
      </c>
      <c r="F205" s="2">
        <v>1998</v>
      </c>
      <c r="G205" s="2">
        <v>0</v>
      </c>
      <c r="H205" s="107">
        <v>2017</v>
      </c>
      <c r="I205" s="2">
        <v>0</v>
      </c>
      <c r="J205" s="2">
        <f t="shared" si="13"/>
        <v>19</v>
      </c>
      <c r="K205" s="2" t="s">
        <v>395</v>
      </c>
      <c r="L205" s="14"/>
      <c r="M205" s="14"/>
    </row>
    <row r="206" spans="1:13" x14ac:dyDescent="0.25">
      <c r="A206" s="19">
        <f t="shared" si="15"/>
        <v>205</v>
      </c>
      <c r="B206" s="2" t="s">
        <v>399</v>
      </c>
      <c r="C206" s="2" t="s">
        <v>372</v>
      </c>
      <c r="D206" s="2">
        <v>661</v>
      </c>
      <c r="E206" s="2">
        <v>1963</v>
      </c>
      <c r="F206" s="2">
        <v>1968</v>
      </c>
      <c r="G206" s="2">
        <v>1969</v>
      </c>
      <c r="H206" s="107">
        <v>1989</v>
      </c>
      <c r="I206" s="2">
        <f>H206-G206</f>
        <v>20</v>
      </c>
      <c r="J206" s="2">
        <f t="shared" si="13"/>
        <v>21</v>
      </c>
      <c r="K206" s="2" t="s">
        <v>377</v>
      </c>
      <c r="L206" s="14"/>
      <c r="M206" s="14"/>
    </row>
    <row r="207" spans="1:13" x14ac:dyDescent="0.25">
      <c r="A207" s="19">
        <f t="shared" si="15"/>
        <v>206</v>
      </c>
      <c r="B207" s="2" t="s">
        <v>402</v>
      </c>
      <c r="C207" s="2" t="s">
        <v>372</v>
      </c>
      <c r="D207" s="13" t="s">
        <v>401</v>
      </c>
      <c r="E207" s="2">
        <v>1964</v>
      </c>
      <c r="F207" s="2">
        <v>1966</v>
      </c>
      <c r="G207" s="2">
        <v>1967</v>
      </c>
      <c r="H207" s="107">
        <v>1987</v>
      </c>
      <c r="I207" s="2">
        <f>H207-G207</f>
        <v>20</v>
      </c>
      <c r="J207" s="2">
        <f t="shared" si="13"/>
        <v>21</v>
      </c>
      <c r="K207" s="2" t="s">
        <v>400</v>
      </c>
      <c r="L207" s="14"/>
      <c r="M207" s="14"/>
    </row>
    <row r="208" spans="1:13" x14ac:dyDescent="0.25">
      <c r="A208" s="19">
        <f t="shared" si="15"/>
        <v>207</v>
      </c>
      <c r="B208" s="2" t="s">
        <v>403</v>
      </c>
      <c r="C208" s="2" t="s">
        <v>372</v>
      </c>
      <c r="D208" s="2">
        <v>670</v>
      </c>
      <c r="E208" s="2">
        <v>1965</v>
      </c>
      <c r="F208" s="2">
        <v>1968</v>
      </c>
      <c r="G208" s="2">
        <v>1968</v>
      </c>
      <c r="H208" s="107">
        <v>1990</v>
      </c>
      <c r="I208" s="2">
        <f>H208-G208</f>
        <v>22</v>
      </c>
      <c r="J208" s="2">
        <f t="shared" si="13"/>
        <v>22</v>
      </c>
      <c r="K208" s="2" t="s">
        <v>377</v>
      </c>
      <c r="L208" s="14"/>
      <c r="M208" s="14"/>
    </row>
    <row r="209" spans="1:13" x14ac:dyDescent="0.25">
      <c r="A209" s="19">
        <f t="shared" si="15"/>
        <v>208</v>
      </c>
      <c r="B209" s="2" t="s">
        <v>404</v>
      </c>
      <c r="C209" s="2" t="s">
        <v>372</v>
      </c>
      <c r="D209" s="2">
        <v>670</v>
      </c>
      <c r="E209" s="2">
        <v>1965</v>
      </c>
      <c r="F209" s="2">
        <v>1968</v>
      </c>
      <c r="G209" s="2">
        <v>1968</v>
      </c>
      <c r="H209" s="107">
        <v>1991</v>
      </c>
      <c r="I209" s="2">
        <f t="shared" ref="I209:I314" si="16">H209-G209</f>
        <v>23</v>
      </c>
      <c r="J209" s="2">
        <f t="shared" si="13"/>
        <v>23</v>
      </c>
      <c r="K209" s="2" t="s">
        <v>377</v>
      </c>
      <c r="L209" s="14"/>
      <c r="M209" s="14"/>
    </row>
    <row r="210" spans="1:13" x14ac:dyDescent="0.25">
      <c r="A210" s="19">
        <f t="shared" si="15"/>
        <v>209</v>
      </c>
      <c r="B210" s="2" t="s">
        <v>405</v>
      </c>
      <c r="C210" s="2" t="s">
        <v>372</v>
      </c>
      <c r="D210" s="2">
        <v>670</v>
      </c>
      <c r="E210" s="2">
        <v>1966</v>
      </c>
      <c r="F210" s="2">
        <v>1969</v>
      </c>
      <c r="G210" s="2">
        <v>1969</v>
      </c>
      <c r="H210" s="107">
        <v>1992</v>
      </c>
      <c r="I210" s="2">
        <f t="shared" si="16"/>
        <v>23</v>
      </c>
      <c r="J210" s="2">
        <f t="shared" si="13"/>
        <v>23</v>
      </c>
      <c r="K210" s="2" t="s">
        <v>377</v>
      </c>
      <c r="L210" s="14"/>
      <c r="M210" s="14"/>
    </row>
    <row r="211" spans="1:13" x14ac:dyDescent="0.25">
      <c r="A211" s="19">
        <f t="shared" si="15"/>
        <v>210</v>
      </c>
      <c r="B211" s="2" t="s">
        <v>406</v>
      </c>
      <c r="C211" s="2" t="s">
        <v>372</v>
      </c>
      <c r="D211" s="2">
        <v>670</v>
      </c>
      <c r="E211" s="2">
        <v>1966</v>
      </c>
      <c r="F211" s="2">
        <v>1969</v>
      </c>
      <c r="G211" s="2">
        <v>1969</v>
      </c>
      <c r="H211" s="107">
        <v>1997</v>
      </c>
      <c r="I211" s="2">
        <f t="shared" si="16"/>
        <v>28</v>
      </c>
      <c r="J211" s="2">
        <f t="shared" si="13"/>
        <v>28</v>
      </c>
      <c r="K211" s="2" t="s">
        <v>377</v>
      </c>
      <c r="L211" s="14"/>
      <c r="M211" s="14"/>
    </row>
    <row r="212" spans="1:13" x14ac:dyDescent="0.25">
      <c r="A212" s="19">
        <f t="shared" si="15"/>
        <v>211</v>
      </c>
      <c r="B212" s="2" t="s">
        <v>407</v>
      </c>
      <c r="C212" s="2" t="s">
        <v>372</v>
      </c>
      <c r="D212" s="2">
        <v>670</v>
      </c>
      <c r="E212" s="2">
        <v>1967</v>
      </c>
      <c r="F212" s="2">
        <v>1970</v>
      </c>
      <c r="G212" s="2">
        <v>1970</v>
      </c>
      <c r="H212" s="107">
        <v>1992</v>
      </c>
      <c r="I212" s="2">
        <f t="shared" si="16"/>
        <v>22</v>
      </c>
      <c r="J212" s="2">
        <f t="shared" si="13"/>
        <v>22</v>
      </c>
      <c r="K212" s="2" t="s">
        <v>377</v>
      </c>
      <c r="L212" s="14"/>
      <c r="M212" s="14"/>
    </row>
    <row r="213" spans="1:13" x14ac:dyDescent="0.25">
      <c r="A213" s="19">
        <f t="shared" si="15"/>
        <v>212</v>
      </c>
      <c r="B213" s="2" t="s">
        <v>408</v>
      </c>
      <c r="C213" s="2" t="s">
        <v>372</v>
      </c>
      <c r="D213" s="2">
        <v>670</v>
      </c>
      <c r="E213" s="2">
        <v>1968</v>
      </c>
      <c r="F213" s="2">
        <v>1971</v>
      </c>
      <c r="G213" s="2">
        <v>1971</v>
      </c>
      <c r="H213" s="107">
        <v>1992</v>
      </c>
      <c r="I213" s="2">
        <f t="shared" si="16"/>
        <v>21</v>
      </c>
      <c r="J213" s="2">
        <f t="shared" si="13"/>
        <v>21</v>
      </c>
      <c r="K213" s="2" t="s">
        <v>377</v>
      </c>
      <c r="L213" s="14"/>
      <c r="M213" s="14"/>
    </row>
    <row r="214" spans="1:13" x14ac:dyDescent="0.25">
      <c r="A214" s="19">
        <f t="shared" si="15"/>
        <v>213</v>
      </c>
      <c r="B214" s="2" t="s">
        <v>409</v>
      </c>
      <c r="C214" s="2" t="s">
        <v>372</v>
      </c>
      <c r="D214" s="2">
        <v>670</v>
      </c>
      <c r="E214" s="2">
        <v>1969</v>
      </c>
      <c r="F214" s="2">
        <v>1971</v>
      </c>
      <c r="G214" s="2">
        <v>1971</v>
      </c>
      <c r="H214" s="107">
        <v>1991</v>
      </c>
      <c r="I214" s="2">
        <f t="shared" si="16"/>
        <v>20</v>
      </c>
      <c r="J214" s="2">
        <f t="shared" si="13"/>
        <v>20</v>
      </c>
      <c r="K214" s="2" t="s">
        <v>377</v>
      </c>
      <c r="L214" s="14"/>
      <c r="M214" s="14"/>
    </row>
    <row r="215" spans="1:13" x14ac:dyDescent="0.25">
      <c r="A215" s="19">
        <f t="shared" si="15"/>
        <v>214</v>
      </c>
      <c r="B215" s="2" t="s">
        <v>410</v>
      </c>
      <c r="C215" s="2" t="s">
        <v>372</v>
      </c>
      <c r="D215" s="2">
        <v>670</v>
      </c>
      <c r="E215" s="2">
        <v>1971</v>
      </c>
      <c r="F215" s="2">
        <v>1972</v>
      </c>
      <c r="G215" s="2">
        <v>1972</v>
      </c>
      <c r="H215" s="107">
        <v>1998</v>
      </c>
      <c r="I215" s="2">
        <f t="shared" si="16"/>
        <v>26</v>
      </c>
      <c r="J215" s="2">
        <f t="shared" si="13"/>
        <v>26</v>
      </c>
      <c r="K215" s="2" t="s">
        <v>377</v>
      </c>
      <c r="L215" s="14"/>
      <c r="M215" s="14"/>
    </row>
    <row r="216" spans="1:13" x14ac:dyDescent="0.25">
      <c r="A216" s="19">
        <f t="shared" si="15"/>
        <v>215</v>
      </c>
      <c r="B216" s="2" t="s">
        <v>411</v>
      </c>
      <c r="C216" s="2" t="s">
        <v>372</v>
      </c>
      <c r="D216" s="13" t="s">
        <v>418</v>
      </c>
      <c r="E216" s="2">
        <v>1972</v>
      </c>
      <c r="F216" s="2">
        <v>1973</v>
      </c>
      <c r="G216" s="2">
        <v>1973</v>
      </c>
      <c r="H216" s="107">
        <v>1998</v>
      </c>
      <c r="I216" s="2">
        <f t="shared" si="16"/>
        <v>25</v>
      </c>
      <c r="J216" s="2">
        <f t="shared" si="13"/>
        <v>25</v>
      </c>
      <c r="K216" s="2" t="s">
        <v>377</v>
      </c>
      <c r="L216" s="14"/>
      <c r="M216" s="14"/>
    </row>
    <row r="217" spans="1:13" x14ac:dyDescent="0.25">
      <c r="A217" s="19">
        <f t="shared" si="15"/>
        <v>216</v>
      </c>
      <c r="B217" s="2" t="s">
        <v>413</v>
      </c>
      <c r="C217" s="2" t="s">
        <v>372</v>
      </c>
      <c r="D217" s="2" t="s">
        <v>412</v>
      </c>
      <c r="E217" s="2">
        <v>1974</v>
      </c>
      <c r="F217" s="2">
        <v>1975</v>
      </c>
      <c r="G217" s="2">
        <v>1975</v>
      </c>
      <c r="H217" s="107">
        <v>1991</v>
      </c>
      <c r="I217" s="2">
        <f t="shared" si="16"/>
        <v>16</v>
      </c>
      <c r="J217" s="2">
        <f t="shared" si="13"/>
        <v>16</v>
      </c>
      <c r="K217" s="2" t="s">
        <v>377</v>
      </c>
      <c r="L217" s="14"/>
      <c r="M217" s="14"/>
    </row>
    <row r="218" spans="1:13" x14ac:dyDescent="0.25">
      <c r="A218" s="19">
        <f t="shared" si="15"/>
        <v>217</v>
      </c>
      <c r="B218" s="2" t="s">
        <v>414</v>
      </c>
      <c r="C218" s="2" t="s">
        <v>372</v>
      </c>
      <c r="D218" s="2" t="s">
        <v>412</v>
      </c>
      <c r="E218" s="2">
        <v>1975</v>
      </c>
      <c r="F218" s="2">
        <v>1977</v>
      </c>
      <c r="G218" s="2">
        <v>1977</v>
      </c>
      <c r="H218" s="107">
        <v>1992</v>
      </c>
      <c r="I218" s="2">
        <f t="shared" si="16"/>
        <v>15</v>
      </c>
      <c r="J218" s="2">
        <f t="shared" si="13"/>
        <v>15</v>
      </c>
      <c r="K218" s="2" t="s">
        <v>377</v>
      </c>
      <c r="L218" s="14"/>
      <c r="M218" s="14"/>
    </row>
    <row r="219" spans="1:13" x14ac:dyDescent="0.25">
      <c r="A219" s="19">
        <f t="shared" si="15"/>
        <v>218</v>
      </c>
      <c r="B219" s="2" t="s">
        <v>415</v>
      </c>
      <c r="C219" s="2" t="s">
        <v>372</v>
      </c>
      <c r="D219" s="2" t="s">
        <v>412</v>
      </c>
      <c r="E219" s="2">
        <v>1977</v>
      </c>
      <c r="F219" s="2">
        <v>1978</v>
      </c>
      <c r="G219" s="2">
        <v>1978</v>
      </c>
      <c r="H219" s="107">
        <v>1993</v>
      </c>
      <c r="I219" s="2">
        <f t="shared" si="16"/>
        <v>15</v>
      </c>
      <c r="J219" s="2">
        <f t="shared" si="13"/>
        <v>15</v>
      </c>
      <c r="K219" s="2" t="s">
        <v>377</v>
      </c>
      <c r="L219" s="14"/>
      <c r="M219" s="14"/>
    </row>
    <row r="220" spans="1:13" x14ac:dyDescent="0.25">
      <c r="A220" s="19">
        <f t="shared" si="15"/>
        <v>219</v>
      </c>
      <c r="B220" s="2" t="s">
        <v>416</v>
      </c>
      <c r="C220" s="2" t="s">
        <v>372</v>
      </c>
      <c r="D220" s="2" t="s">
        <v>417</v>
      </c>
      <c r="E220" s="2">
        <v>1977</v>
      </c>
      <c r="F220" s="2">
        <v>1979</v>
      </c>
      <c r="G220" s="2">
        <v>1979</v>
      </c>
      <c r="H220" s="107">
        <v>1995</v>
      </c>
      <c r="I220" s="2">
        <f t="shared" si="16"/>
        <v>16</v>
      </c>
      <c r="J220" s="2">
        <f t="shared" si="13"/>
        <v>16</v>
      </c>
      <c r="K220" s="2" t="s">
        <v>377</v>
      </c>
      <c r="L220" s="14"/>
      <c r="M220" s="14"/>
    </row>
    <row r="221" spans="1:13" x14ac:dyDescent="0.25">
      <c r="A221" s="19">
        <f t="shared" si="15"/>
        <v>220</v>
      </c>
      <c r="B221" s="2" t="s">
        <v>419</v>
      </c>
      <c r="C221" s="2" t="s">
        <v>372</v>
      </c>
      <c r="D221" s="2" t="s">
        <v>417</v>
      </c>
      <c r="E221" s="2">
        <v>1979</v>
      </c>
      <c r="F221" s="2">
        <v>1980</v>
      </c>
      <c r="G221" s="2">
        <v>1980</v>
      </c>
      <c r="H221" s="107">
        <v>1995</v>
      </c>
      <c r="I221" s="2">
        <f t="shared" si="16"/>
        <v>15</v>
      </c>
      <c r="J221" s="2">
        <f t="shared" si="13"/>
        <v>15</v>
      </c>
      <c r="K221" s="2" t="s">
        <v>377</v>
      </c>
      <c r="L221" s="14"/>
      <c r="M221" s="14"/>
    </row>
    <row r="222" spans="1:13" x14ac:dyDescent="0.25">
      <c r="A222" s="19">
        <f t="shared" si="15"/>
        <v>221</v>
      </c>
      <c r="B222" s="2" t="s">
        <v>420</v>
      </c>
      <c r="C222" s="2" t="s">
        <v>372</v>
      </c>
      <c r="D222" s="2">
        <v>675</v>
      </c>
      <c r="E222" s="2">
        <v>1961</v>
      </c>
      <c r="F222" s="2">
        <v>1962</v>
      </c>
      <c r="G222" s="2">
        <v>1963</v>
      </c>
      <c r="H222" s="107">
        <v>1988</v>
      </c>
      <c r="I222" s="2">
        <f t="shared" si="16"/>
        <v>25</v>
      </c>
      <c r="J222" s="2">
        <f t="shared" si="13"/>
        <v>26</v>
      </c>
      <c r="K222" s="2" t="s">
        <v>377</v>
      </c>
      <c r="L222" s="14"/>
      <c r="M222" s="14"/>
    </row>
    <row r="223" spans="1:13" x14ac:dyDescent="0.25">
      <c r="A223" s="19">
        <f t="shared" si="15"/>
        <v>222</v>
      </c>
      <c r="B223" s="2" t="s">
        <v>421</v>
      </c>
      <c r="C223" s="2" t="s">
        <v>372</v>
      </c>
      <c r="D223" s="2" t="s">
        <v>422</v>
      </c>
      <c r="E223" s="2">
        <v>1962</v>
      </c>
      <c r="F223" s="2">
        <v>1963</v>
      </c>
      <c r="G223" s="2">
        <v>1963</v>
      </c>
      <c r="H223" s="107">
        <v>1990</v>
      </c>
      <c r="I223" s="2">
        <f t="shared" si="16"/>
        <v>27</v>
      </c>
      <c r="J223" s="2">
        <f t="shared" si="13"/>
        <v>27</v>
      </c>
      <c r="K223" s="2" t="s">
        <v>377</v>
      </c>
      <c r="L223" s="14"/>
      <c r="M223" s="14"/>
    </row>
    <row r="224" spans="1:13" x14ac:dyDescent="0.25">
      <c r="A224" s="19">
        <f t="shared" si="15"/>
        <v>223</v>
      </c>
      <c r="B224" s="2" t="s">
        <v>423</v>
      </c>
      <c r="C224" s="2" t="s">
        <v>372</v>
      </c>
      <c r="D224" s="2" t="s">
        <v>424</v>
      </c>
      <c r="E224" s="2">
        <v>1962</v>
      </c>
      <c r="F224" s="2">
        <v>1963</v>
      </c>
      <c r="G224" s="2">
        <v>1963</v>
      </c>
      <c r="H224" s="107">
        <v>1991</v>
      </c>
      <c r="I224" s="2">
        <f t="shared" si="16"/>
        <v>28</v>
      </c>
      <c r="J224" s="2">
        <f t="shared" si="13"/>
        <v>28</v>
      </c>
      <c r="K224" s="2" t="s">
        <v>377</v>
      </c>
      <c r="L224" s="14"/>
      <c r="M224" s="14"/>
    </row>
    <row r="225" spans="1:13" x14ac:dyDescent="0.25">
      <c r="A225" s="19">
        <f t="shared" si="15"/>
        <v>224</v>
      </c>
      <c r="B225" s="2" t="s">
        <v>425</v>
      </c>
      <c r="C225" s="2" t="s">
        <v>372</v>
      </c>
      <c r="D225" s="2">
        <v>675</v>
      </c>
      <c r="E225" s="2">
        <v>1962</v>
      </c>
      <c r="F225" s="2">
        <v>1963</v>
      </c>
      <c r="G225" s="2">
        <v>1964</v>
      </c>
      <c r="H225" s="107">
        <v>1990</v>
      </c>
      <c r="I225" s="2">
        <f t="shared" si="16"/>
        <v>26</v>
      </c>
      <c r="J225" s="2">
        <f t="shared" si="13"/>
        <v>27</v>
      </c>
      <c r="K225" s="2" t="s">
        <v>377</v>
      </c>
      <c r="L225" s="14"/>
      <c r="M225" s="14"/>
    </row>
    <row r="226" spans="1:13" x14ac:dyDescent="0.25">
      <c r="A226" s="19">
        <f t="shared" si="15"/>
        <v>225</v>
      </c>
      <c r="B226" s="2" t="s">
        <v>426</v>
      </c>
      <c r="C226" s="2" t="s">
        <v>372</v>
      </c>
      <c r="D226" s="2" t="s">
        <v>427</v>
      </c>
      <c r="E226" s="2">
        <v>1962</v>
      </c>
      <c r="F226" s="2">
        <v>1964</v>
      </c>
      <c r="G226" s="2">
        <v>1964</v>
      </c>
      <c r="H226" s="107">
        <v>1994</v>
      </c>
      <c r="I226" s="2">
        <f t="shared" si="16"/>
        <v>30</v>
      </c>
      <c r="J226" s="2">
        <f t="shared" si="13"/>
        <v>30</v>
      </c>
      <c r="K226" s="2" t="s">
        <v>377</v>
      </c>
      <c r="L226" s="14"/>
      <c r="M226" s="14"/>
    </row>
    <row r="227" spans="1:13" x14ac:dyDescent="0.25">
      <c r="A227" s="19">
        <f t="shared" si="15"/>
        <v>226</v>
      </c>
      <c r="B227" s="2" t="s">
        <v>428</v>
      </c>
      <c r="C227" s="2" t="s">
        <v>372</v>
      </c>
      <c r="D227" s="2" t="s">
        <v>429</v>
      </c>
      <c r="E227" s="2">
        <v>1963</v>
      </c>
      <c r="F227" s="2">
        <v>1964</v>
      </c>
      <c r="G227" s="2">
        <v>1964</v>
      </c>
      <c r="H227" s="107">
        <v>1992</v>
      </c>
      <c r="I227" s="2">
        <f t="shared" si="16"/>
        <v>28</v>
      </c>
      <c r="J227" s="2">
        <f t="shared" si="13"/>
        <v>28</v>
      </c>
      <c r="K227" s="2" t="s">
        <v>377</v>
      </c>
      <c r="L227" s="14"/>
      <c r="M227" s="14"/>
    </row>
    <row r="228" spans="1:13" x14ac:dyDescent="0.25">
      <c r="A228" s="19">
        <f t="shared" si="15"/>
        <v>227</v>
      </c>
      <c r="B228" s="2" t="s">
        <v>430</v>
      </c>
      <c r="C228" s="2" t="s">
        <v>372</v>
      </c>
      <c r="D228" s="2" t="s">
        <v>431</v>
      </c>
      <c r="E228" s="2">
        <v>1963</v>
      </c>
      <c r="F228" s="2">
        <v>1964</v>
      </c>
      <c r="G228" s="2">
        <v>1964</v>
      </c>
      <c r="H228" s="107">
        <v>1990</v>
      </c>
      <c r="I228" s="2">
        <f t="shared" si="16"/>
        <v>26</v>
      </c>
      <c r="J228" s="2">
        <f t="shared" si="13"/>
        <v>26</v>
      </c>
      <c r="K228" s="2" t="s">
        <v>377</v>
      </c>
      <c r="L228" s="14"/>
      <c r="M228" s="14"/>
    </row>
    <row r="229" spans="1:13" x14ac:dyDescent="0.25">
      <c r="A229" s="19">
        <f t="shared" si="15"/>
        <v>228</v>
      </c>
      <c r="B229" s="2" t="s">
        <v>432</v>
      </c>
      <c r="C229" s="2" t="s">
        <v>372</v>
      </c>
      <c r="D229" s="2">
        <v>675</v>
      </c>
      <c r="E229" s="2">
        <v>1963</v>
      </c>
      <c r="F229" s="2">
        <v>1964</v>
      </c>
      <c r="G229" s="2">
        <v>1964</v>
      </c>
      <c r="H229" s="107">
        <v>1991</v>
      </c>
      <c r="I229" s="2">
        <f t="shared" si="16"/>
        <v>27</v>
      </c>
      <c r="J229" s="2">
        <f t="shared" si="13"/>
        <v>27</v>
      </c>
      <c r="K229" s="2" t="s">
        <v>377</v>
      </c>
      <c r="L229" s="14"/>
      <c r="M229" s="14"/>
    </row>
    <row r="230" spans="1:13" x14ac:dyDescent="0.25">
      <c r="A230" s="19">
        <f t="shared" si="15"/>
        <v>229</v>
      </c>
      <c r="B230" s="2" t="s">
        <v>433</v>
      </c>
      <c r="C230" s="2" t="s">
        <v>372</v>
      </c>
      <c r="D230" s="2" t="s">
        <v>429</v>
      </c>
      <c r="E230" s="2">
        <v>1963</v>
      </c>
      <c r="F230" s="2">
        <v>1964</v>
      </c>
      <c r="G230" s="2">
        <v>1965</v>
      </c>
      <c r="H230" s="107">
        <v>1994</v>
      </c>
      <c r="I230" s="2">
        <f t="shared" si="16"/>
        <v>29</v>
      </c>
      <c r="J230" s="2">
        <f t="shared" si="13"/>
        <v>30</v>
      </c>
      <c r="K230" s="2" t="s">
        <v>377</v>
      </c>
      <c r="L230" s="14"/>
      <c r="M230" s="14"/>
    </row>
    <row r="231" spans="1:13" x14ac:dyDescent="0.25">
      <c r="A231" s="19">
        <f t="shared" si="15"/>
        <v>230</v>
      </c>
      <c r="B231" s="2" t="s">
        <v>434</v>
      </c>
      <c r="C231" s="2" t="s">
        <v>372</v>
      </c>
      <c r="D231" s="2" t="s">
        <v>429</v>
      </c>
      <c r="E231" s="2">
        <v>1964</v>
      </c>
      <c r="F231" s="2">
        <v>1965</v>
      </c>
      <c r="G231" s="2">
        <v>1965</v>
      </c>
      <c r="H231" s="107">
        <v>1993</v>
      </c>
      <c r="I231" s="2">
        <f t="shared" si="16"/>
        <v>28</v>
      </c>
      <c r="J231" s="2">
        <f t="shared" si="13"/>
        <v>28</v>
      </c>
      <c r="K231" s="2" t="s">
        <v>377</v>
      </c>
      <c r="L231" s="14"/>
      <c r="M231" s="14"/>
    </row>
    <row r="232" spans="1:13" x14ac:dyDescent="0.25">
      <c r="A232" s="19">
        <f t="shared" si="15"/>
        <v>231</v>
      </c>
      <c r="B232" s="2" t="s">
        <v>435</v>
      </c>
      <c r="C232" s="2" t="s">
        <v>372</v>
      </c>
      <c r="D232" s="2">
        <v>675</v>
      </c>
      <c r="E232" s="2">
        <v>1964</v>
      </c>
      <c r="F232" s="2">
        <v>1965</v>
      </c>
      <c r="G232" s="2">
        <v>1965</v>
      </c>
      <c r="H232" s="107">
        <v>1991</v>
      </c>
      <c r="I232" s="2">
        <f t="shared" si="16"/>
        <v>26</v>
      </c>
      <c r="J232" s="2">
        <f t="shared" si="13"/>
        <v>26</v>
      </c>
      <c r="K232" s="2" t="s">
        <v>377</v>
      </c>
      <c r="L232" s="14"/>
      <c r="M232" s="14"/>
    </row>
    <row r="233" spans="1:13" x14ac:dyDescent="0.25">
      <c r="A233" s="19">
        <f t="shared" si="15"/>
        <v>232</v>
      </c>
      <c r="B233" s="2" t="s">
        <v>436</v>
      </c>
      <c r="C233" s="2" t="s">
        <v>372</v>
      </c>
      <c r="D233" s="2">
        <v>675</v>
      </c>
      <c r="E233" s="2">
        <v>1964</v>
      </c>
      <c r="F233" s="2">
        <v>1965</v>
      </c>
      <c r="G233" s="2">
        <v>1965</v>
      </c>
      <c r="H233" s="107">
        <v>1985</v>
      </c>
      <c r="I233" s="2">
        <f t="shared" si="16"/>
        <v>20</v>
      </c>
      <c r="J233" s="2">
        <f t="shared" si="13"/>
        <v>20</v>
      </c>
      <c r="K233" s="2" t="s">
        <v>377</v>
      </c>
      <c r="L233" s="14"/>
      <c r="M233" s="14"/>
    </row>
    <row r="234" spans="1:13" x14ac:dyDescent="0.25">
      <c r="A234" s="19">
        <f t="shared" si="15"/>
        <v>233</v>
      </c>
      <c r="B234" s="2" t="s">
        <v>437</v>
      </c>
      <c r="C234" s="2" t="s">
        <v>372</v>
      </c>
      <c r="D234" s="2" t="s">
        <v>427</v>
      </c>
      <c r="E234" s="2">
        <v>1964</v>
      </c>
      <c r="F234" s="2">
        <v>1965</v>
      </c>
      <c r="G234" s="2">
        <v>1965</v>
      </c>
      <c r="H234" s="107">
        <v>1991</v>
      </c>
      <c r="I234" s="2">
        <f t="shared" si="16"/>
        <v>26</v>
      </c>
      <c r="J234" s="2">
        <f t="shared" si="13"/>
        <v>26</v>
      </c>
      <c r="K234" s="2" t="s">
        <v>377</v>
      </c>
      <c r="L234" s="14"/>
      <c r="M234" s="14"/>
    </row>
    <row r="235" spans="1:13" x14ac:dyDescent="0.25">
      <c r="A235" s="19">
        <f t="shared" si="15"/>
        <v>234</v>
      </c>
      <c r="B235" s="2" t="s">
        <v>438</v>
      </c>
      <c r="C235" s="2" t="s">
        <v>372</v>
      </c>
      <c r="D235" s="2" t="s">
        <v>422</v>
      </c>
      <c r="E235" s="2">
        <v>1964</v>
      </c>
      <c r="F235" s="2">
        <v>1965</v>
      </c>
      <c r="G235" s="2">
        <v>1966</v>
      </c>
      <c r="H235" s="107">
        <v>1989</v>
      </c>
      <c r="I235" s="2">
        <f t="shared" si="16"/>
        <v>23</v>
      </c>
      <c r="J235" s="2">
        <f t="shared" si="13"/>
        <v>24</v>
      </c>
      <c r="K235" s="2" t="s">
        <v>439</v>
      </c>
      <c r="L235" s="14"/>
      <c r="M235" s="14"/>
    </row>
    <row r="236" spans="1:13" x14ac:dyDescent="0.25">
      <c r="A236" s="19">
        <f t="shared" si="15"/>
        <v>235</v>
      </c>
      <c r="B236" s="2" t="s">
        <v>440</v>
      </c>
      <c r="C236" s="2" t="s">
        <v>372</v>
      </c>
      <c r="D236" s="2">
        <v>675</v>
      </c>
      <c r="E236" s="2">
        <v>1964</v>
      </c>
      <c r="F236" s="2">
        <v>1966</v>
      </c>
      <c r="G236" s="2">
        <v>1966</v>
      </c>
      <c r="H236" s="107">
        <v>1993</v>
      </c>
      <c r="I236" s="2">
        <f t="shared" si="16"/>
        <v>27</v>
      </c>
      <c r="J236" s="2">
        <f t="shared" si="13"/>
        <v>27</v>
      </c>
      <c r="K236" s="2" t="s">
        <v>377</v>
      </c>
      <c r="L236" s="14"/>
      <c r="M236" s="14"/>
    </row>
    <row r="237" spans="1:13" x14ac:dyDescent="0.25">
      <c r="A237" s="19">
        <f t="shared" si="15"/>
        <v>236</v>
      </c>
      <c r="B237" s="2" t="s">
        <v>441</v>
      </c>
      <c r="C237" s="2" t="s">
        <v>372</v>
      </c>
      <c r="D237" s="2">
        <v>675</v>
      </c>
      <c r="E237" s="2">
        <v>1965</v>
      </c>
      <c r="F237" s="2">
        <v>1966</v>
      </c>
      <c r="G237" s="2">
        <v>1966</v>
      </c>
      <c r="H237" s="107">
        <v>1989</v>
      </c>
      <c r="I237" s="2">
        <f t="shared" si="16"/>
        <v>23</v>
      </c>
      <c r="J237" s="2">
        <f t="shared" si="13"/>
        <v>23</v>
      </c>
      <c r="K237" s="2" t="s">
        <v>377</v>
      </c>
      <c r="L237" s="14"/>
      <c r="M237" s="14"/>
    </row>
    <row r="238" spans="1:13" x14ac:dyDescent="0.25">
      <c r="A238" s="19">
        <f t="shared" si="15"/>
        <v>237</v>
      </c>
      <c r="B238" s="12" t="s">
        <v>442</v>
      </c>
      <c r="C238" s="2" t="s">
        <v>372</v>
      </c>
      <c r="D238" s="2" t="s">
        <v>422</v>
      </c>
      <c r="E238" s="2">
        <v>1962</v>
      </c>
      <c r="F238" s="2">
        <v>1962</v>
      </c>
      <c r="G238" s="2">
        <v>1963</v>
      </c>
      <c r="H238" s="107">
        <v>1990</v>
      </c>
      <c r="I238" s="2">
        <f t="shared" si="16"/>
        <v>27</v>
      </c>
      <c r="J238" s="2">
        <f t="shared" si="13"/>
        <v>28</v>
      </c>
      <c r="K238" s="2" t="s">
        <v>443</v>
      </c>
      <c r="L238" s="14"/>
      <c r="M238" s="14"/>
    </row>
    <row r="239" spans="1:13" x14ac:dyDescent="0.25">
      <c r="A239" s="19">
        <f t="shared" si="15"/>
        <v>238</v>
      </c>
      <c r="B239" s="2" t="s">
        <v>444</v>
      </c>
      <c r="C239" s="2" t="s">
        <v>372</v>
      </c>
      <c r="D239" s="2" t="s">
        <v>422</v>
      </c>
      <c r="E239" s="2">
        <v>1963</v>
      </c>
      <c r="F239" s="2">
        <v>1964</v>
      </c>
      <c r="G239" s="2">
        <v>1965</v>
      </c>
      <c r="H239" s="107">
        <v>1990</v>
      </c>
      <c r="I239" s="2">
        <f t="shared" si="16"/>
        <v>25</v>
      </c>
      <c r="J239" s="2">
        <f t="shared" si="13"/>
        <v>26</v>
      </c>
      <c r="K239" s="2" t="s">
        <v>377</v>
      </c>
      <c r="L239" s="14"/>
      <c r="M239" s="14"/>
    </row>
    <row r="240" spans="1:13" x14ac:dyDescent="0.25">
      <c r="A240" s="19">
        <f t="shared" si="15"/>
        <v>239</v>
      </c>
      <c r="B240" s="2" t="s">
        <v>445</v>
      </c>
      <c r="C240" s="2" t="s">
        <v>372</v>
      </c>
      <c r="D240" s="2" t="s">
        <v>422</v>
      </c>
      <c r="E240" s="2">
        <v>1963</v>
      </c>
      <c r="F240" s="2">
        <v>1964</v>
      </c>
      <c r="G240" s="2">
        <v>1965</v>
      </c>
      <c r="H240" s="107">
        <v>1991</v>
      </c>
      <c r="I240" s="2">
        <f t="shared" si="16"/>
        <v>26</v>
      </c>
      <c r="J240" s="2">
        <f t="shared" si="13"/>
        <v>27</v>
      </c>
      <c r="K240" s="2" t="s">
        <v>377</v>
      </c>
      <c r="L240" s="14"/>
      <c r="M240" s="14"/>
    </row>
    <row r="241" spans="1:13" x14ac:dyDescent="0.25">
      <c r="A241" s="19">
        <f t="shared" si="15"/>
        <v>240</v>
      </c>
      <c r="B241" s="2" t="s">
        <v>446</v>
      </c>
      <c r="C241" s="2" t="s">
        <v>372</v>
      </c>
      <c r="D241" s="2" t="s">
        <v>422</v>
      </c>
      <c r="E241" s="2">
        <v>1963</v>
      </c>
      <c r="F241" s="2">
        <v>1964</v>
      </c>
      <c r="G241" s="2">
        <v>1965</v>
      </c>
      <c r="H241" s="107">
        <v>1992</v>
      </c>
      <c r="I241" s="2">
        <f t="shared" si="16"/>
        <v>27</v>
      </c>
      <c r="J241" s="2">
        <f t="shared" si="13"/>
        <v>28</v>
      </c>
      <c r="K241" s="2" t="s">
        <v>377</v>
      </c>
      <c r="L241" s="14"/>
      <c r="M241" s="14"/>
    </row>
    <row r="242" spans="1:13" x14ac:dyDescent="0.25">
      <c r="A242" s="19">
        <f t="shared" si="15"/>
        <v>241</v>
      </c>
      <c r="B242" s="2" t="s">
        <v>447</v>
      </c>
      <c r="C242" s="2" t="s">
        <v>372</v>
      </c>
      <c r="D242" s="2">
        <v>675</v>
      </c>
      <c r="E242" s="2">
        <v>1964</v>
      </c>
      <c r="F242" s="2">
        <v>1964</v>
      </c>
      <c r="G242" s="2">
        <v>1965</v>
      </c>
      <c r="H242" s="107">
        <v>1985</v>
      </c>
      <c r="I242" s="2">
        <f t="shared" si="16"/>
        <v>20</v>
      </c>
      <c r="J242" s="2">
        <f t="shared" si="13"/>
        <v>21</v>
      </c>
      <c r="K242" s="2" t="s">
        <v>448</v>
      </c>
      <c r="L242" s="14"/>
      <c r="M242" s="14"/>
    </row>
    <row r="243" spans="1:13" x14ac:dyDescent="0.25">
      <c r="A243" s="19">
        <f t="shared" si="15"/>
        <v>242</v>
      </c>
      <c r="B243" s="2" t="s">
        <v>449</v>
      </c>
      <c r="C243" s="2" t="s">
        <v>372</v>
      </c>
      <c r="D243" s="2" t="s">
        <v>427</v>
      </c>
      <c r="E243" s="2">
        <v>1964</v>
      </c>
      <c r="F243" s="2">
        <v>1965</v>
      </c>
      <c r="G243" s="2">
        <v>1965</v>
      </c>
      <c r="H243" s="107">
        <v>1990</v>
      </c>
      <c r="I243" s="2">
        <f t="shared" si="16"/>
        <v>25</v>
      </c>
      <c r="J243" s="2">
        <f t="shared" si="13"/>
        <v>25</v>
      </c>
      <c r="K243" s="2" t="s">
        <v>450</v>
      </c>
      <c r="L243" s="14"/>
      <c r="M243" s="14"/>
    </row>
    <row r="244" spans="1:13" x14ac:dyDescent="0.25">
      <c r="A244" s="19">
        <f t="shared" si="15"/>
        <v>243</v>
      </c>
      <c r="B244" s="2" t="s">
        <v>451</v>
      </c>
      <c r="C244" s="2" t="s">
        <v>372</v>
      </c>
      <c r="D244" s="2" t="s">
        <v>422</v>
      </c>
      <c r="E244" s="2">
        <v>1964</v>
      </c>
      <c r="F244" s="2">
        <v>1965</v>
      </c>
      <c r="G244" s="2">
        <v>1966</v>
      </c>
      <c r="H244" s="107">
        <v>1992</v>
      </c>
      <c r="I244" s="2">
        <f t="shared" si="16"/>
        <v>26</v>
      </c>
      <c r="J244" s="2">
        <f t="shared" si="13"/>
        <v>27</v>
      </c>
      <c r="K244" s="2" t="s">
        <v>450</v>
      </c>
      <c r="L244" s="14"/>
      <c r="M244" s="14"/>
    </row>
    <row r="245" spans="1:13" x14ac:dyDescent="0.25">
      <c r="A245" s="19">
        <f t="shared" si="15"/>
        <v>244</v>
      </c>
      <c r="B245" s="2" t="s">
        <v>452</v>
      </c>
      <c r="C245" s="2" t="s">
        <v>372</v>
      </c>
      <c r="D245" s="2" t="s">
        <v>429</v>
      </c>
      <c r="E245" s="2">
        <v>1964</v>
      </c>
      <c r="F245" s="2">
        <v>1965</v>
      </c>
      <c r="G245" s="2">
        <v>1966</v>
      </c>
      <c r="H245" s="107">
        <v>1989</v>
      </c>
      <c r="I245" s="2">
        <f t="shared" si="16"/>
        <v>23</v>
      </c>
      <c r="J245" s="2">
        <f t="shared" si="13"/>
        <v>24</v>
      </c>
      <c r="K245" s="2" t="s">
        <v>450</v>
      </c>
      <c r="L245" s="14"/>
      <c r="M245" s="14"/>
    </row>
    <row r="246" spans="1:13" x14ac:dyDescent="0.25">
      <c r="A246" s="19">
        <f t="shared" si="15"/>
        <v>245</v>
      </c>
      <c r="B246" s="2" t="s">
        <v>453</v>
      </c>
      <c r="C246" s="2" t="s">
        <v>372</v>
      </c>
      <c r="D246" s="2" t="s">
        <v>422</v>
      </c>
      <c r="E246" s="2">
        <v>1965</v>
      </c>
      <c r="F246" s="2">
        <v>1966</v>
      </c>
      <c r="G246" s="2">
        <v>1966</v>
      </c>
      <c r="H246" s="107">
        <v>1992</v>
      </c>
      <c r="I246" s="2">
        <f t="shared" si="16"/>
        <v>26</v>
      </c>
      <c r="J246" s="2">
        <f t="shared" si="13"/>
        <v>26</v>
      </c>
      <c r="K246" s="2" t="s">
        <v>450</v>
      </c>
      <c r="L246" s="14"/>
      <c r="M246" s="14"/>
    </row>
    <row r="247" spans="1:13" x14ac:dyDescent="0.25">
      <c r="A247" s="19">
        <f t="shared" ref="A247:A326" si="17">A246+1</f>
        <v>246</v>
      </c>
      <c r="B247" s="2" t="s">
        <v>454</v>
      </c>
      <c r="C247" s="2" t="s">
        <v>372</v>
      </c>
      <c r="D247" s="2">
        <v>675</v>
      </c>
      <c r="E247" s="2">
        <v>1965</v>
      </c>
      <c r="F247" s="2">
        <v>1966</v>
      </c>
      <c r="G247" s="2">
        <v>1967</v>
      </c>
      <c r="H247" s="107">
        <v>1990</v>
      </c>
      <c r="I247" s="2">
        <f t="shared" si="16"/>
        <v>23</v>
      </c>
      <c r="J247" s="2">
        <f t="shared" si="13"/>
        <v>24</v>
      </c>
      <c r="K247" s="2" t="s">
        <v>283</v>
      </c>
      <c r="L247" s="14"/>
      <c r="M247" s="14"/>
    </row>
    <row r="248" spans="1:13" x14ac:dyDescent="0.25">
      <c r="A248" s="19">
        <f t="shared" si="17"/>
        <v>247</v>
      </c>
      <c r="B248" s="2" t="s">
        <v>455</v>
      </c>
      <c r="C248" s="2" t="s">
        <v>372</v>
      </c>
      <c r="D248" s="2">
        <v>675</v>
      </c>
      <c r="E248" s="2">
        <v>1965</v>
      </c>
      <c r="F248" s="2">
        <v>1966</v>
      </c>
      <c r="G248" s="2">
        <v>1967</v>
      </c>
      <c r="H248" s="107">
        <v>1990</v>
      </c>
      <c r="I248" s="2">
        <f t="shared" si="16"/>
        <v>23</v>
      </c>
      <c r="J248" s="2">
        <f t="shared" si="13"/>
        <v>24</v>
      </c>
      <c r="K248" s="2" t="s">
        <v>283</v>
      </c>
      <c r="L248" s="14"/>
      <c r="M248" s="14"/>
    </row>
    <row r="249" spans="1:13" x14ac:dyDescent="0.25">
      <c r="A249" s="19">
        <f t="shared" si="17"/>
        <v>248</v>
      </c>
      <c r="B249" s="2" t="s">
        <v>456</v>
      </c>
      <c r="C249" s="2" t="s">
        <v>372</v>
      </c>
      <c r="D249" s="2" t="s">
        <v>422</v>
      </c>
      <c r="E249" s="2">
        <v>1966</v>
      </c>
      <c r="F249" s="2">
        <v>1967</v>
      </c>
      <c r="G249" s="2">
        <v>1967</v>
      </c>
      <c r="H249" s="107">
        <v>1991</v>
      </c>
      <c r="I249" s="2">
        <f t="shared" si="16"/>
        <v>24</v>
      </c>
      <c r="J249" s="2">
        <f t="shared" si="13"/>
        <v>24</v>
      </c>
      <c r="K249" s="2" t="s">
        <v>283</v>
      </c>
      <c r="L249" s="14"/>
      <c r="M249" s="14"/>
    </row>
    <row r="250" spans="1:13" x14ac:dyDescent="0.25">
      <c r="A250" s="19">
        <f t="shared" si="17"/>
        <v>249</v>
      </c>
      <c r="B250" s="2" t="s">
        <v>457</v>
      </c>
      <c r="C250" s="2" t="s">
        <v>372</v>
      </c>
      <c r="D250" s="2" t="s">
        <v>429</v>
      </c>
      <c r="E250" s="2">
        <v>1966</v>
      </c>
      <c r="F250" s="2">
        <v>1967</v>
      </c>
      <c r="G250" s="2">
        <v>1968</v>
      </c>
      <c r="H250" s="107">
        <v>1994</v>
      </c>
      <c r="I250" s="2">
        <f t="shared" si="16"/>
        <v>26</v>
      </c>
      <c r="J250" s="2">
        <f t="shared" si="13"/>
        <v>27</v>
      </c>
      <c r="K250" s="2" t="s">
        <v>283</v>
      </c>
      <c r="L250" s="14"/>
      <c r="M250" s="14"/>
    </row>
    <row r="251" spans="1:13" x14ac:dyDescent="0.25">
      <c r="A251" s="19">
        <f t="shared" si="17"/>
        <v>250</v>
      </c>
      <c r="B251" s="2" t="s">
        <v>458</v>
      </c>
      <c r="C251" s="2" t="s">
        <v>372</v>
      </c>
      <c r="D251" s="2" t="s">
        <v>459</v>
      </c>
      <c r="E251" s="2">
        <v>1958</v>
      </c>
      <c r="F251" s="2">
        <v>1960</v>
      </c>
      <c r="G251" s="2">
        <v>1960</v>
      </c>
      <c r="H251" s="107">
        <v>1989</v>
      </c>
      <c r="I251" s="2">
        <f t="shared" si="16"/>
        <v>29</v>
      </c>
      <c r="J251" s="2">
        <f t="shared" si="13"/>
        <v>29</v>
      </c>
      <c r="K251" s="2" t="s">
        <v>283</v>
      </c>
      <c r="L251" s="14"/>
      <c r="M251" s="14"/>
    </row>
    <row r="252" spans="1:13" x14ac:dyDescent="0.25">
      <c r="A252" s="19">
        <f t="shared" si="17"/>
        <v>251</v>
      </c>
      <c r="B252" s="2" t="s">
        <v>460</v>
      </c>
      <c r="C252" s="2" t="s">
        <v>372</v>
      </c>
      <c r="D252" s="2" t="s">
        <v>459</v>
      </c>
      <c r="E252" s="2">
        <v>1960</v>
      </c>
      <c r="F252" s="2">
        <v>1961</v>
      </c>
      <c r="G252" s="2">
        <v>1961</v>
      </c>
      <c r="H252" s="107">
        <v>1989</v>
      </c>
      <c r="I252" s="2">
        <f t="shared" si="16"/>
        <v>28</v>
      </c>
      <c r="J252" s="2">
        <f t="shared" si="13"/>
        <v>28</v>
      </c>
      <c r="K252" s="2" t="s">
        <v>283</v>
      </c>
      <c r="L252" s="14"/>
      <c r="M252" s="14"/>
    </row>
    <row r="253" spans="1:13" x14ac:dyDescent="0.25">
      <c r="A253" s="19">
        <f t="shared" si="17"/>
        <v>252</v>
      </c>
      <c r="B253" s="2" t="s">
        <v>461</v>
      </c>
      <c r="C253" s="2" t="s">
        <v>372</v>
      </c>
      <c r="D253" s="2" t="s">
        <v>459</v>
      </c>
      <c r="E253" s="2">
        <v>1960</v>
      </c>
      <c r="F253" s="2">
        <v>1961</v>
      </c>
      <c r="G253" s="2">
        <v>1961</v>
      </c>
      <c r="H253" s="107">
        <v>1986</v>
      </c>
      <c r="I253" s="2">
        <f t="shared" si="16"/>
        <v>25</v>
      </c>
      <c r="J253" s="2">
        <f t="shared" si="13"/>
        <v>25</v>
      </c>
      <c r="K253" s="2" t="s">
        <v>283</v>
      </c>
      <c r="L253" s="14"/>
      <c r="M253" s="14"/>
    </row>
    <row r="254" spans="1:13" x14ac:dyDescent="0.25">
      <c r="A254" s="19">
        <f t="shared" si="17"/>
        <v>253</v>
      </c>
      <c r="B254" s="2" t="s">
        <v>462</v>
      </c>
      <c r="C254" s="2" t="s">
        <v>372</v>
      </c>
      <c r="D254" s="2" t="s">
        <v>459</v>
      </c>
      <c r="E254" s="2">
        <v>1961</v>
      </c>
      <c r="F254" s="2">
        <v>1961</v>
      </c>
      <c r="G254" s="2">
        <v>1962</v>
      </c>
      <c r="H254" s="107">
        <v>1985</v>
      </c>
      <c r="I254" s="2">
        <f t="shared" si="16"/>
        <v>23</v>
      </c>
      <c r="J254" s="2">
        <f t="shared" si="13"/>
        <v>24</v>
      </c>
      <c r="K254" s="2" t="s">
        <v>283</v>
      </c>
      <c r="L254" s="14"/>
      <c r="M254" s="14"/>
    </row>
    <row r="255" spans="1:13" x14ac:dyDescent="0.25">
      <c r="A255" s="29">
        <f t="shared" si="17"/>
        <v>254</v>
      </c>
      <c r="B255" s="29" t="s">
        <v>463</v>
      </c>
      <c r="C255" s="29" t="s">
        <v>372</v>
      </c>
      <c r="D255" s="29" t="s">
        <v>459</v>
      </c>
      <c r="E255" s="29">
        <v>1962</v>
      </c>
      <c r="F255" s="29">
        <v>1962</v>
      </c>
      <c r="G255" s="29">
        <v>1963</v>
      </c>
      <c r="H255" s="108">
        <v>1989</v>
      </c>
      <c r="I255" s="29">
        <f t="shared" si="16"/>
        <v>26</v>
      </c>
      <c r="J255" s="29">
        <f t="shared" si="13"/>
        <v>27</v>
      </c>
      <c r="K255" s="29" t="s">
        <v>283</v>
      </c>
      <c r="L255" s="30"/>
      <c r="M255" s="30"/>
    </row>
    <row r="256" spans="1:13" x14ac:dyDescent="0.25">
      <c r="A256" s="29">
        <f t="shared" si="17"/>
        <v>255</v>
      </c>
      <c r="B256" s="2" t="s">
        <v>1204</v>
      </c>
      <c r="C256" s="2" t="s">
        <v>1203</v>
      </c>
      <c r="D256" s="2">
        <v>651</v>
      </c>
      <c r="E256" s="2">
        <v>1960</v>
      </c>
      <c r="F256" s="2">
        <v>1962</v>
      </c>
      <c r="G256" s="2">
        <v>1963</v>
      </c>
      <c r="H256" s="107">
        <v>1990</v>
      </c>
      <c r="I256" s="29">
        <f t="shared" si="16"/>
        <v>27</v>
      </c>
      <c r="J256" s="29">
        <f t="shared" si="13"/>
        <v>28</v>
      </c>
      <c r="K256" s="2" t="s">
        <v>1221</v>
      </c>
      <c r="L256" s="14"/>
      <c r="M256" s="14"/>
    </row>
    <row r="257" spans="1:13" x14ac:dyDescent="0.25">
      <c r="A257" s="29">
        <f t="shared" si="17"/>
        <v>256</v>
      </c>
      <c r="B257" s="2" t="s">
        <v>1205</v>
      </c>
      <c r="C257" s="2" t="s">
        <v>1203</v>
      </c>
      <c r="D257" s="2">
        <v>651</v>
      </c>
      <c r="E257" s="2">
        <v>1961</v>
      </c>
      <c r="F257" s="2">
        <v>1964</v>
      </c>
      <c r="G257" s="2">
        <v>1964</v>
      </c>
      <c r="H257" s="107">
        <v>1989</v>
      </c>
      <c r="I257" s="29">
        <f t="shared" si="16"/>
        <v>25</v>
      </c>
      <c r="J257" s="29">
        <f t="shared" si="13"/>
        <v>25</v>
      </c>
      <c r="K257" s="2" t="s">
        <v>1222</v>
      </c>
      <c r="L257" s="14"/>
      <c r="M257" s="14"/>
    </row>
    <row r="258" spans="1:13" x14ac:dyDescent="0.25">
      <c r="A258" s="29">
        <f t="shared" si="17"/>
        <v>257</v>
      </c>
      <c r="B258" s="2" t="s">
        <v>1206</v>
      </c>
      <c r="C258" s="2" t="s">
        <v>1203</v>
      </c>
      <c r="D258" s="2">
        <v>651</v>
      </c>
      <c r="E258" s="2">
        <v>1961</v>
      </c>
      <c r="F258" s="2">
        <v>1962</v>
      </c>
      <c r="G258" s="2">
        <v>1965</v>
      </c>
      <c r="H258" s="107">
        <v>1994</v>
      </c>
      <c r="I258" s="29">
        <f t="shared" si="16"/>
        <v>29</v>
      </c>
      <c r="J258" s="29">
        <f t="shared" si="13"/>
        <v>32</v>
      </c>
      <c r="K258" s="2" t="s">
        <v>604</v>
      </c>
      <c r="L258" s="14"/>
      <c r="M258" s="14"/>
    </row>
    <row r="259" spans="1:13" x14ac:dyDescent="0.25">
      <c r="A259" s="29">
        <f t="shared" si="17"/>
        <v>258</v>
      </c>
      <c r="B259" s="2" t="s">
        <v>1207</v>
      </c>
      <c r="C259" s="2" t="s">
        <v>1203</v>
      </c>
      <c r="D259" s="2">
        <v>651</v>
      </c>
      <c r="E259" s="2">
        <v>1962</v>
      </c>
      <c r="F259" s="2">
        <v>1963</v>
      </c>
      <c r="G259" s="2">
        <v>1965</v>
      </c>
      <c r="H259" s="107">
        <v>1992</v>
      </c>
      <c r="I259" s="29">
        <f t="shared" si="16"/>
        <v>27</v>
      </c>
      <c r="J259" s="29">
        <f t="shared" si="13"/>
        <v>29</v>
      </c>
      <c r="K259" s="2" t="s">
        <v>1223</v>
      </c>
      <c r="L259" s="14"/>
      <c r="M259" s="14"/>
    </row>
    <row r="260" spans="1:13" x14ac:dyDescent="0.25">
      <c r="A260" s="29">
        <f t="shared" si="17"/>
        <v>259</v>
      </c>
      <c r="B260" s="2" t="s">
        <v>1208</v>
      </c>
      <c r="C260" s="2" t="s">
        <v>1203</v>
      </c>
      <c r="D260" s="2">
        <v>651</v>
      </c>
      <c r="E260" s="2">
        <v>1962</v>
      </c>
      <c r="F260" s="2">
        <v>1964</v>
      </c>
      <c r="G260" s="2">
        <v>1964</v>
      </c>
      <c r="H260" s="107">
        <v>1989</v>
      </c>
      <c r="I260" s="29">
        <f t="shared" si="16"/>
        <v>25</v>
      </c>
      <c r="J260" s="29">
        <f t="shared" si="13"/>
        <v>25</v>
      </c>
      <c r="K260" s="2" t="s">
        <v>1224</v>
      </c>
      <c r="L260" s="14"/>
      <c r="M260" s="14"/>
    </row>
    <row r="261" spans="1:13" x14ac:dyDescent="0.25">
      <c r="A261" s="29">
        <f t="shared" si="17"/>
        <v>260</v>
      </c>
      <c r="B261" s="2" t="s">
        <v>1209</v>
      </c>
      <c r="C261" s="2" t="s">
        <v>1203</v>
      </c>
      <c r="D261" s="2">
        <v>651</v>
      </c>
      <c r="E261" s="2">
        <v>1962</v>
      </c>
      <c r="F261" s="2">
        <v>1965</v>
      </c>
      <c r="G261" s="2">
        <v>1965</v>
      </c>
      <c r="H261" s="107">
        <v>1989</v>
      </c>
      <c r="I261" s="29">
        <f t="shared" si="16"/>
        <v>24</v>
      </c>
      <c r="J261" s="29">
        <f t="shared" si="13"/>
        <v>24</v>
      </c>
      <c r="K261" s="2" t="s">
        <v>1225</v>
      </c>
      <c r="L261" s="14"/>
      <c r="M261" s="14"/>
    </row>
    <row r="262" spans="1:13" x14ac:dyDescent="0.25">
      <c r="A262" s="29">
        <f t="shared" si="17"/>
        <v>261</v>
      </c>
      <c r="B262" s="2" t="s">
        <v>1210</v>
      </c>
      <c r="C262" s="2" t="s">
        <v>1203</v>
      </c>
      <c r="D262" s="2">
        <v>651</v>
      </c>
      <c r="E262" s="2">
        <v>1963</v>
      </c>
      <c r="F262" s="2">
        <v>1966</v>
      </c>
      <c r="G262" s="2">
        <v>1966</v>
      </c>
      <c r="H262" s="107">
        <v>1994</v>
      </c>
      <c r="I262" s="29">
        <f t="shared" si="16"/>
        <v>28</v>
      </c>
      <c r="J262" s="29">
        <f t="shared" si="13"/>
        <v>28</v>
      </c>
      <c r="K262" s="2" t="s">
        <v>604</v>
      </c>
      <c r="L262" s="14"/>
      <c r="M262" s="14"/>
    </row>
    <row r="263" spans="1:13" x14ac:dyDescent="0.25">
      <c r="A263" s="29">
        <f t="shared" si="17"/>
        <v>262</v>
      </c>
      <c r="B263" s="2" t="s">
        <v>1211</v>
      </c>
      <c r="C263" s="2" t="s">
        <v>1203</v>
      </c>
      <c r="D263" s="2">
        <v>651</v>
      </c>
      <c r="E263" s="2">
        <v>1963</v>
      </c>
      <c r="F263" s="2">
        <v>1964</v>
      </c>
      <c r="G263" s="2">
        <v>1965</v>
      </c>
      <c r="H263" s="107">
        <v>1990</v>
      </c>
      <c r="I263" s="29">
        <f t="shared" si="16"/>
        <v>25</v>
      </c>
      <c r="J263" s="29">
        <f t="shared" si="13"/>
        <v>26</v>
      </c>
      <c r="K263" s="2" t="s">
        <v>1226</v>
      </c>
      <c r="L263" s="14"/>
      <c r="M263" s="14"/>
    </row>
    <row r="264" spans="1:13" x14ac:dyDescent="0.25">
      <c r="A264" s="29">
        <f t="shared" si="17"/>
        <v>263</v>
      </c>
      <c r="B264" s="2" t="s">
        <v>1212</v>
      </c>
      <c r="C264" s="2" t="s">
        <v>1203</v>
      </c>
      <c r="D264" s="2" t="s">
        <v>1213</v>
      </c>
      <c r="E264" s="2">
        <v>1963</v>
      </c>
      <c r="F264" s="2">
        <v>1966</v>
      </c>
      <c r="G264" s="2">
        <v>1966</v>
      </c>
      <c r="H264" s="107">
        <v>1991</v>
      </c>
      <c r="I264" s="29">
        <f t="shared" si="16"/>
        <v>25</v>
      </c>
      <c r="J264" s="29">
        <f t="shared" si="13"/>
        <v>25</v>
      </c>
      <c r="K264" s="2" t="s">
        <v>604</v>
      </c>
      <c r="L264" s="14"/>
      <c r="M264" s="14"/>
    </row>
    <row r="265" spans="1:13" x14ac:dyDescent="0.25">
      <c r="A265" s="29">
        <f t="shared" si="17"/>
        <v>264</v>
      </c>
      <c r="B265" s="2" t="s">
        <v>1214</v>
      </c>
      <c r="C265" s="2" t="s">
        <v>1203</v>
      </c>
      <c r="D265" s="2">
        <v>651</v>
      </c>
      <c r="E265" s="2">
        <v>1964</v>
      </c>
      <c r="F265" s="2">
        <v>1966</v>
      </c>
      <c r="G265" s="2">
        <v>1967</v>
      </c>
      <c r="H265" s="107">
        <v>1990</v>
      </c>
      <c r="I265" s="29">
        <f t="shared" si="16"/>
        <v>23</v>
      </c>
      <c r="J265" s="29">
        <f t="shared" si="13"/>
        <v>24</v>
      </c>
      <c r="K265" s="2" t="s">
        <v>1227</v>
      </c>
      <c r="L265" s="14"/>
      <c r="M265" s="14"/>
    </row>
    <row r="266" spans="1:13" x14ac:dyDescent="0.25">
      <c r="A266" s="29">
        <f t="shared" si="17"/>
        <v>265</v>
      </c>
      <c r="B266" s="2" t="s">
        <v>1215</v>
      </c>
      <c r="C266" s="2" t="s">
        <v>1203</v>
      </c>
      <c r="D266" s="2">
        <v>651</v>
      </c>
      <c r="E266" s="2">
        <v>1965</v>
      </c>
      <c r="F266" s="2">
        <v>1967</v>
      </c>
      <c r="G266" s="2">
        <v>1967</v>
      </c>
      <c r="H266" s="107">
        <v>1994</v>
      </c>
      <c r="I266" s="29">
        <f t="shared" si="16"/>
        <v>27</v>
      </c>
      <c r="J266" s="29">
        <f t="shared" si="13"/>
        <v>27</v>
      </c>
      <c r="K266" s="2" t="s">
        <v>1228</v>
      </c>
      <c r="L266" s="14"/>
      <c r="M266" s="14"/>
    </row>
    <row r="267" spans="1:13" x14ac:dyDescent="0.25">
      <c r="A267" s="29">
        <f t="shared" si="17"/>
        <v>266</v>
      </c>
      <c r="B267" s="2" t="s">
        <v>1216</v>
      </c>
      <c r="C267" s="2" t="s">
        <v>1203</v>
      </c>
      <c r="D267" s="2">
        <v>651</v>
      </c>
      <c r="E267" s="2">
        <v>1965</v>
      </c>
      <c r="F267" s="2">
        <v>1967</v>
      </c>
      <c r="G267" s="2">
        <v>1968</v>
      </c>
      <c r="H267" s="107">
        <v>1991</v>
      </c>
      <c r="I267" s="29">
        <f t="shared" si="16"/>
        <v>23</v>
      </c>
      <c r="J267" s="29">
        <f t="shared" si="13"/>
        <v>24</v>
      </c>
      <c r="K267" s="2" t="s">
        <v>604</v>
      </c>
      <c r="L267" s="14"/>
      <c r="M267" s="14"/>
    </row>
    <row r="268" spans="1:13" x14ac:dyDescent="0.25">
      <c r="A268" s="29">
        <f t="shared" si="17"/>
        <v>267</v>
      </c>
      <c r="B268" s="2" t="s">
        <v>1217</v>
      </c>
      <c r="C268" s="2" t="s">
        <v>1203</v>
      </c>
      <c r="D268" s="2">
        <v>651</v>
      </c>
      <c r="E268" s="2">
        <v>1965</v>
      </c>
      <c r="F268" s="2">
        <v>1967</v>
      </c>
      <c r="G268" s="2">
        <v>1968</v>
      </c>
      <c r="H268" s="107">
        <v>1993</v>
      </c>
      <c r="I268" s="29">
        <f t="shared" si="16"/>
        <v>25</v>
      </c>
      <c r="J268" s="29">
        <f t="shared" si="13"/>
        <v>26</v>
      </c>
      <c r="K268" s="2" t="s">
        <v>604</v>
      </c>
      <c r="L268" s="14"/>
      <c r="M268" s="14"/>
    </row>
    <row r="269" spans="1:13" x14ac:dyDescent="0.25">
      <c r="A269" s="29">
        <f t="shared" si="17"/>
        <v>268</v>
      </c>
      <c r="B269" s="2" t="s">
        <v>1218</v>
      </c>
      <c r="C269" s="2" t="s">
        <v>1203</v>
      </c>
      <c r="D269" s="2">
        <v>651</v>
      </c>
      <c r="E269" s="2">
        <v>1966</v>
      </c>
      <c r="F269" s="2">
        <v>1968</v>
      </c>
      <c r="G269" s="2">
        <v>1968</v>
      </c>
      <c r="H269" s="107">
        <v>1990</v>
      </c>
      <c r="I269" s="29">
        <f t="shared" si="16"/>
        <v>22</v>
      </c>
      <c r="J269" s="29">
        <f t="shared" si="13"/>
        <v>22</v>
      </c>
      <c r="K269" s="2" t="s">
        <v>1223</v>
      </c>
      <c r="L269" s="14"/>
      <c r="M269" s="14"/>
    </row>
    <row r="270" spans="1:13" x14ac:dyDescent="0.25">
      <c r="A270" s="29">
        <f t="shared" si="17"/>
        <v>269</v>
      </c>
      <c r="B270" s="2" t="s">
        <v>1219</v>
      </c>
      <c r="C270" s="2" t="s">
        <v>1203</v>
      </c>
      <c r="D270" s="2">
        <v>651</v>
      </c>
      <c r="E270" s="2">
        <v>1967</v>
      </c>
      <c r="F270" s="2">
        <v>1968</v>
      </c>
      <c r="G270" s="2">
        <v>1968</v>
      </c>
      <c r="H270" s="107">
        <v>1990</v>
      </c>
      <c r="I270" s="29">
        <f t="shared" si="16"/>
        <v>22</v>
      </c>
      <c r="J270" s="29">
        <f t="shared" si="13"/>
        <v>22</v>
      </c>
      <c r="K270" s="2" t="s">
        <v>1228</v>
      </c>
      <c r="L270" s="14"/>
      <c r="M270" s="14"/>
    </row>
    <row r="271" spans="1:13" x14ac:dyDescent="0.25">
      <c r="A271" s="29">
        <f t="shared" si="17"/>
        <v>270</v>
      </c>
      <c r="B271" s="2" t="s">
        <v>1220</v>
      </c>
      <c r="C271" s="2" t="s">
        <v>1203</v>
      </c>
      <c r="D271" s="2">
        <v>651</v>
      </c>
      <c r="E271" s="2">
        <v>1967</v>
      </c>
      <c r="F271" s="2">
        <v>1968</v>
      </c>
      <c r="G271" s="2">
        <v>1968</v>
      </c>
      <c r="H271" s="107">
        <v>1991</v>
      </c>
      <c r="I271" s="2">
        <f t="shared" si="16"/>
        <v>23</v>
      </c>
      <c r="J271" s="2">
        <f t="shared" si="13"/>
        <v>23</v>
      </c>
      <c r="K271" s="2" t="s">
        <v>1229</v>
      </c>
      <c r="L271" s="14"/>
      <c r="M271" s="14"/>
    </row>
    <row r="272" spans="1:13" x14ac:dyDescent="0.25">
      <c r="A272" s="29">
        <f t="shared" si="17"/>
        <v>271</v>
      </c>
      <c r="B272" s="19" t="s">
        <v>465</v>
      </c>
      <c r="C272" s="19" t="s">
        <v>466</v>
      </c>
      <c r="D272" s="19">
        <v>671</v>
      </c>
      <c r="E272" s="19">
        <v>1963</v>
      </c>
      <c r="F272" s="19">
        <v>1966</v>
      </c>
      <c r="G272" s="19">
        <v>1967</v>
      </c>
      <c r="H272" s="110">
        <v>1991</v>
      </c>
      <c r="I272" s="2">
        <f t="shared" si="16"/>
        <v>24</v>
      </c>
      <c r="J272" s="2">
        <f t="shared" si="13"/>
        <v>25</v>
      </c>
      <c r="K272" s="19" t="s">
        <v>481</v>
      </c>
      <c r="L272" s="20"/>
      <c r="M272" s="20"/>
    </row>
    <row r="273" spans="1:13" x14ac:dyDescent="0.25">
      <c r="A273" s="19">
        <f t="shared" si="17"/>
        <v>272</v>
      </c>
      <c r="B273" s="2" t="s">
        <v>467</v>
      </c>
      <c r="C273" s="2" t="s">
        <v>466</v>
      </c>
      <c r="D273" s="2">
        <v>671</v>
      </c>
      <c r="E273" s="2">
        <v>1964</v>
      </c>
      <c r="F273" s="2">
        <v>1967</v>
      </c>
      <c r="G273" s="2">
        <v>1968</v>
      </c>
      <c r="H273" s="107">
        <v>1991</v>
      </c>
      <c r="I273" s="2">
        <f t="shared" si="16"/>
        <v>23</v>
      </c>
      <c r="J273" s="2">
        <f t="shared" si="13"/>
        <v>24</v>
      </c>
      <c r="K273" s="19" t="s">
        <v>481</v>
      </c>
      <c r="L273" s="14"/>
      <c r="M273" s="14"/>
    </row>
    <row r="274" spans="1:13" x14ac:dyDescent="0.25">
      <c r="A274" s="19">
        <f t="shared" si="17"/>
        <v>273</v>
      </c>
      <c r="B274" s="2" t="s">
        <v>468</v>
      </c>
      <c r="C274" s="2" t="s">
        <v>466</v>
      </c>
      <c r="D274" s="2" t="s">
        <v>469</v>
      </c>
      <c r="E274" s="2">
        <v>1964</v>
      </c>
      <c r="F274" s="2">
        <v>1968</v>
      </c>
      <c r="G274" s="2">
        <v>1968</v>
      </c>
      <c r="H274" s="107">
        <v>1997</v>
      </c>
      <c r="I274" s="2">
        <f t="shared" si="16"/>
        <v>29</v>
      </c>
      <c r="J274" s="2">
        <f t="shared" si="13"/>
        <v>29</v>
      </c>
      <c r="K274" s="19" t="s">
        <v>481</v>
      </c>
      <c r="L274" s="14"/>
      <c r="M274" s="14"/>
    </row>
    <row r="275" spans="1:13" x14ac:dyDescent="0.25">
      <c r="A275" s="19">
        <f t="shared" si="17"/>
        <v>274</v>
      </c>
      <c r="B275" s="2" t="s">
        <v>314</v>
      </c>
      <c r="C275" s="2" t="s">
        <v>466</v>
      </c>
      <c r="D275" s="2" t="s">
        <v>469</v>
      </c>
      <c r="E275" s="2">
        <v>1964</v>
      </c>
      <c r="F275" s="2">
        <v>1969</v>
      </c>
      <c r="G275" s="2">
        <v>1969</v>
      </c>
      <c r="H275" s="107">
        <v>1993</v>
      </c>
      <c r="I275" s="2">
        <f t="shared" si="16"/>
        <v>24</v>
      </c>
      <c r="J275" s="2">
        <f t="shared" si="13"/>
        <v>24</v>
      </c>
      <c r="K275" s="19" t="s">
        <v>481</v>
      </c>
      <c r="L275" s="14"/>
      <c r="M275" s="14"/>
    </row>
    <row r="276" spans="1:13" x14ac:dyDescent="0.25">
      <c r="A276" s="19">
        <f t="shared" si="17"/>
        <v>275</v>
      </c>
      <c r="B276" s="2" t="s">
        <v>470</v>
      </c>
      <c r="C276" s="2" t="s">
        <v>466</v>
      </c>
      <c r="D276" s="2">
        <v>671</v>
      </c>
      <c r="E276" s="2">
        <v>1968</v>
      </c>
      <c r="F276" s="2">
        <v>1969</v>
      </c>
      <c r="G276" s="2">
        <v>1969</v>
      </c>
      <c r="H276" s="107">
        <v>1991</v>
      </c>
      <c r="I276" s="2">
        <f t="shared" si="16"/>
        <v>22</v>
      </c>
      <c r="J276" s="2">
        <f t="shared" si="13"/>
        <v>22</v>
      </c>
      <c r="K276" s="2" t="s">
        <v>479</v>
      </c>
      <c r="L276" s="14"/>
      <c r="M276" s="14"/>
    </row>
    <row r="277" spans="1:13" x14ac:dyDescent="0.25">
      <c r="A277" s="19">
        <f t="shared" si="17"/>
        <v>276</v>
      </c>
      <c r="B277" s="2" t="s">
        <v>471</v>
      </c>
      <c r="C277" s="2" t="s">
        <v>466</v>
      </c>
      <c r="D277" s="2">
        <v>671</v>
      </c>
      <c r="E277" s="2">
        <v>1968</v>
      </c>
      <c r="F277" s="2">
        <v>1970</v>
      </c>
      <c r="G277" s="2">
        <v>1970</v>
      </c>
      <c r="H277" s="107">
        <v>1993</v>
      </c>
      <c r="I277" s="2">
        <f t="shared" si="16"/>
        <v>23</v>
      </c>
      <c r="J277" s="2">
        <f t="shared" si="13"/>
        <v>23</v>
      </c>
      <c r="K277" s="2" t="s">
        <v>283</v>
      </c>
      <c r="L277" s="14"/>
      <c r="M277" s="14"/>
    </row>
    <row r="278" spans="1:13" x14ac:dyDescent="0.25">
      <c r="A278" s="19">
        <f t="shared" si="17"/>
        <v>277</v>
      </c>
      <c r="B278" s="2" t="s">
        <v>472</v>
      </c>
      <c r="C278" s="2" t="s">
        <v>466</v>
      </c>
      <c r="D278" s="2" t="s">
        <v>469</v>
      </c>
      <c r="E278" s="2">
        <v>1969</v>
      </c>
      <c r="F278" s="2">
        <v>1970</v>
      </c>
      <c r="G278" s="2">
        <v>1970</v>
      </c>
      <c r="H278" s="107">
        <v>1993</v>
      </c>
      <c r="I278" s="2">
        <f t="shared" si="16"/>
        <v>23</v>
      </c>
      <c r="J278" s="2">
        <f t="shared" si="13"/>
        <v>23</v>
      </c>
      <c r="K278" s="2" t="s">
        <v>283</v>
      </c>
      <c r="L278" s="14"/>
      <c r="M278" s="14"/>
    </row>
    <row r="279" spans="1:13" x14ac:dyDescent="0.25">
      <c r="A279" s="19">
        <f t="shared" si="17"/>
        <v>278</v>
      </c>
      <c r="B279" s="2" t="s">
        <v>473</v>
      </c>
      <c r="C279" s="2" t="s">
        <v>466</v>
      </c>
      <c r="D279" s="2">
        <v>671</v>
      </c>
      <c r="E279" s="2">
        <v>1969</v>
      </c>
      <c r="F279" s="2">
        <v>1971</v>
      </c>
      <c r="G279" s="2">
        <v>1971</v>
      </c>
      <c r="H279" s="107">
        <v>1995</v>
      </c>
      <c r="I279" s="2">
        <f t="shared" si="16"/>
        <v>24</v>
      </c>
      <c r="J279" s="2">
        <f t="shared" si="13"/>
        <v>24</v>
      </c>
      <c r="K279" s="2" t="s">
        <v>283</v>
      </c>
      <c r="L279" s="14"/>
      <c r="M279" s="14"/>
    </row>
    <row r="280" spans="1:13" x14ac:dyDescent="0.25">
      <c r="A280" s="19">
        <f t="shared" si="17"/>
        <v>279</v>
      </c>
      <c r="B280" s="2" t="s">
        <v>474</v>
      </c>
      <c r="C280" s="2" t="s">
        <v>466</v>
      </c>
      <c r="D280" s="2" t="s">
        <v>469</v>
      </c>
      <c r="E280" s="2">
        <v>1970</v>
      </c>
      <c r="F280" s="2">
        <v>1971</v>
      </c>
      <c r="G280" s="2">
        <v>1971</v>
      </c>
      <c r="H280" s="107">
        <v>1993</v>
      </c>
      <c r="I280" s="2">
        <f t="shared" si="16"/>
        <v>22</v>
      </c>
      <c r="J280" s="2">
        <f t="shared" si="13"/>
        <v>22</v>
      </c>
      <c r="K280" s="2" t="s">
        <v>283</v>
      </c>
      <c r="L280" s="14"/>
      <c r="M280" s="14"/>
    </row>
    <row r="281" spans="1:13" x14ac:dyDescent="0.25">
      <c r="A281" s="19">
        <f t="shared" si="17"/>
        <v>280</v>
      </c>
      <c r="B281" s="2" t="s">
        <v>475</v>
      </c>
      <c r="C281" s="2" t="s">
        <v>466</v>
      </c>
      <c r="D281" s="2" t="s">
        <v>469</v>
      </c>
      <c r="E281" s="2">
        <v>1970</v>
      </c>
      <c r="F281" s="2">
        <v>1972</v>
      </c>
      <c r="G281" s="2">
        <v>1972</v>
      </c>
      <c r="H281" s="107">
        <v>1989</v>
      </c>
      <c r="I281" s="2">
        <f t="shared" si="16"/>
        <v>17</v>
      </c>
      <c r="J281" s="2">
        <f t="shared" si="13"/>
        <v>17</v>
      </c>
      <c r="K281" s="2" t="s">
        <v>489</v>
      </c>
      <c r="L281" s="14"/>
      <c r="M281" s="14"/>
    </row>
    <row r="282" spans="1:13" x14ac:dyDescent="0.25">
      <c r="A282" s="19">
        <f t="shared" si="17"/>
        <v>281</v>
      </c>
      <c r="B282" s="2" t="s">
        <v>476</v>
      </c>
      <c r="C282" s="2" t="s">
        <v>466</v>
      </c>
      <c r="D282" s="2" t="s">
        <v>469</v>
      </c>
      <c r="E282" s="2">
        <v>1971</v>
      </c>
      <c r="F282" s="2">
        <v>1972</v>
      </c>
      <c r="G282" s="2">
        <v>1972</v>
      </c>
      <c r="H282" s="107">
        <v>1995</v>
      </c>
      <c r="I282" s="2">
        <f t="shared" si="16"/>
        <v>23</v>
      </c>
      <c r="J282" s="2">
        <f t="shared" si="13"/>
        <v>23</v>
      </c>
      <c r="K282" s="2" t="s">
        <v>479</v>
      </c>
      <c r="L282" s="14"/>
      <c r="M282" s="14"/>
    </row>
    <row r="283" spans="1:13" x14ac:dyDescent="0.25">
      <c r="A283" s="19">
        <f t="shared" si="17"/>
        <v>282</v>
      </c>
      <c r="B283" s="2" t="s">
        <v>477</v>
      </c>
      <c r="C283" s="2" t="s">
        <v>466</v>
      </c>
      <c r="D283" s="2">
        <v>671</v>
      </c>
      <c r="E283" s="2">
        <v>1968</v>
      </c>
      <c r="F283" s="2">
        <v>1969</v>
      </c>
      <c r="G283" s="2">
        <v>1969</v>
      </c>
      <c r="H283" s="107">
        <v>1994</v>
      </c>
      <c r="I283" s="2">
        <f t="shared" si="16"/>
        <v>25</v>
      </c>
      <c r="J283" s="2">
        <f t="shared" si="13"/>
        <v>25</v>
      </c>
      <c r="K283" s="2" t="s">
        <v>480</v>
      </c>
      <c r="L283" s="14"/>
      <c r="M283" s="14"/>
    </row>
    <row r="284" spans="1:13" x14ac:dyDescent="0.25">
      <c r="A284" s="19">
        <f t="shared" si="17"/>
        <v>283</v>
      </c>
      <c r="B284" s="2" t="s">
        <v>478</v>
      </c>
      <c r="C284" s="2" t="s">
        <v>466</v>
      </c>
      <c r="D284" s="2">
        <v>671</v>
      </c>
      <c r="E284" s="2">
        <v>1972</v>
      </c>
      <c r="F284" s="2">
        <v>1973</v>
      </c>
      <c r="G284" s="2">
        <v>1973</v>
      </c>
      <c r="H284" s="107">
        <v>1993</v>
      </c>
      <c r="I284" s="2">
        <f t="shared" si="16"/>
        <v>20</v>
      </c>
      <c r="J284" s="2">
        <f t="shared" si="13"/>
        <v>20</v>
      </c>
      <c r="K284" s="2" t="s">
        <v>479</v>
      </c>
      <c r="L284" s="14"/>
      <c r="M284" s="14"/>
    </row>
    <row r="285" spans="1:13" x14ac:dyDescent="0.25">
      <c r="A285" s="19">
        <f t="shared" si="17"/>
        <v>284</v>
      </c>
      <c r="B285" s="2" t="s">
        <v>482</v>
      </c>
      <c r="C285" s="2" t="s">
        <v>466</v>
      </c>
      <c r="D285" s="2" t="s">
        <v>469</v>
      </c>
      <c r="E285" s="2">
        <v>1973</v>
      </c>
      <c r="F285" s="2">
        <v>1974</v>
      </c>
      <c r="G285" s="2">
        <v>1974</v>
      </c>
      <c r="H285" s="107">
        <v>1993</v>
      </c>
      <c r="I285" s="2">
        <f t="shared" si="16"/>
        <v>19</v>
      </c>
      <c r="J285" s="2">
        <f t="shared" si="13"/>
        <v>19</v>
      </c>
      <c r="K285" s="2" t="s">
        <v>480</v>
      </c>
      <c r="L285" s="14"/>
      <c r="M285" s="14"/>
    </row>
    <row r="286" spans="1:13" x14ac:dyDescent="0.25">
      <c r="A286" s="19">
        <f t="shared" si="17"/>
        <v>285</v>
      </c>
      <c r="B286" s="2" t="s">
        <v>483</v>
      </c>
      <c r="C286" s="2" t="s">
        <v>466</v>
      </c>
      <c r="D286" s="2" t="s">
        <v>469</v>
      </c>
      <c r="E286" s="2">
        <v>1973</v>
      </c>
      <c r="F286" s="2">
        <v>1974</v>
      </c>
      <c r="G286" s="2">
        <v>1974</v>
      </c>
      <c r="H286" s="107">
        <v>1992</v>
      </c>
      <c r="I286" s="2">
        <f t="shared" si="16"/>
        <v>18</v>
      </c>
      <c r="J286" s="2">
        <f t="shared" si="13"/>
        <v>18</v>
      </c>
      <c r="K286" s="2" t="s">
        <v>479</v>
      </c>
      <c r="L286" s="14"/>
      <c r="M286" s="14"/>
    </row>
    <row r="287" spans="1:13" x14ac:dyDescent="0.25">
      <c r="A287" s="19">
        <f t="shared" si="17"/>
        <v>286</v>
      </c>
      <c r="B287" s="2" t="s">
        <v>484</v>
      </c>
      <c r="C287" s="2" t="s">
        <v>485</v>
      </c>
      <c r="D287" s="2" t="s">
        <v>486</v>
      </c>
      <c r="E287" s="2">
        <v>1971</v>
      </c>
      <c r="F287" s="2">
        <v>1972</v>
      </c>
      <c r="G287" s="2">
        <v>1972</v>
      </c>
      <c r="H287" s="107">
        <v>1995</v>
      </c>
      <c r="I287" s="2">
        <f t="shared" si="16"/>
        <v>23</v>
      </c>
      <c r="J287" s="2">
        <f t="shared" si="13"/>
        <v>23</v>
      </c>
      <c r="K287" s="2" t="s">
        <v>479</v>
      </c>
      <c r="L287" s="14"/>
      <c r="M287" s="14"/>
    </row>
    <row r="288" spans="1:13" x14ac:dyDescent="0.25">
      <c r="A288" s="19">
        <f t="shared" si="17"/>
        <v>287</v>
      </c>
      <c r="B288" s="2" t="s">
        <v>487</v>
      </c>
      <c r="C288" s="2" t="s">
        <v>485</v>
      </c>
      <c r="D288" s="2" t="s">
        <v>486</v>
      </c>
      <c r="E288" s="2">
        <v>1973</v>
      </c>
      <c r="F288" s="2">
        <v>1974</v>
      </c>
      <c r="G288" s="2">
        <v>1974</v>
      </c>
      <c r="H288" s="107">
        <v>1996</v>
      </c>
      <c r="I288" s="2">
        <f t="shared" si="16"/>
        <v>22</v>
      </c>
      <c r="J288" s="2">
        <f t="shared" si="13"/>
        <v>22</v>
      </c>
      <c r="K288" s="2" t="s">
        <v>488</v>
      </c>
      <c r="L288" s="14"/>
      <c r="M288" s="14"/>
    </row>
    <row r="289" spans="1:13" x14ac:dyDescent="0.25">
      <c r="A289" s="19">
        <f t="shared" si="17"/>
        <v>288</v>
      </c>
      <c r="B289" s="2" t="s">
        <v>490</v>
      </c>
      <c r="C289" s="2" t="s">
        <v>485</v>
      </c>
      <c r="D289" s="2" t="s">
        <v>486</v>
      </c>
      <c r="E289" s="2">
        <v>1975</v>
      </c>
      <c r="F289" s="2">
        <v>1976</v>
      </c>
      <c r="G289" s="2">
        <v>1976</v>
      </c>
      <c r="H289" s="107">
        <v>1997</v>
      </c>
      <c r="I289" s="2">
        <f t="shared" si="16"/>
        <v>21</v>
      </c>
      <c r="J289" s="2">
        <f t="shared" si="13"/>
        <v>21</v>
      </c>
      <c r="K289" s="2" t="s">
        <v>491</v>
      </c>
      <c r="L289" s="14"/>
      <c r="M289" s="14"/>
    </row>
    <row r="290" spans="1:13" x14ac:dyDescent="0.25">
      <c r="A290" s="19">
        <f t="shared" si="17"/>
        <v>289</v>
      </c>
      <c r="B290" s="2" t="s">
        <v>492</v>
      </c>
      <c r="C290" s="2" t="s">
        <v>485</v>
      </c>
      <c r="D290" s="2" t="s">
        <v>486</v>
      </c>
      <c r="E290" s="2">
        <v>1976</v>
      </c>
      <c r="F290" s="2">
        <v>1977</v>
      </c>
      <c r="G290" s="2">
        <v>1978</v>
      </c>
      <c r="H290" s="107">
        <v>1993</v>
      </c>
      <c r="I290" s="2">
        <f t="shared" si="16"/>
        <v>15</v>
      </c>
      <c r="J290" s="2">
        <f t="shared" si="13"/>
        <v>16</v>
      </c>
      <c r="K290" s="2" t="s">
        <v>491</v>
      </c>
      <c r="L290" s="14"/>
      <c r="M290" s="14"/>
    </row>
    <row r="291" spans="1:13" x14ac:dyDescent="0.25">
      <c r="A291" s="19">
        <f t="shared" si="17"/>
        <v>290</v>
      </c>
      <c r="B291" s="2" t="s">
        <v>493</v>
      </c>
      <c r="C291" s="2" t="s">
        <v>485</v>
      </c>
      <c r="D291" s="2" t="s">
        <v>486</v>
      </c>
      <c r="E291" s="2">
        <v>1974</v>
      </c>
      <c r="F291" s="2">
        <v>1975</v>
      </c>
      <c r="G291" s="2">
        <v>1975</v>
      </c>
      <c r="H291" s="107">
        <v>1995</v>
      </c>
      <c r="I291" s="2">
        <f t="shared" si="16"/>
        <v>20</v>
      </c>
      <c r="J291" s="2">
        <f t="shared" si="13"/>
        <v>20</v>
      </c>
      <c r="K291" s="2" t="s">
        <v>479</v>
      </c>
      <c r="L291" s="14"/>
      <c r="M291" s="14"/>
    </row>
    <row r="292" spans="1:13" x14ac:dyDescent="0.25">
      <c r="A292" s="19">
        <f t="shared" si="17"/>
        <v>291</v>
      </c>
      <c r="B292" s="2" t="s">
        <v>494</v>
      </c>
      <c r="C292" s="2" t="s">
        <v>485</v>
      </c>
      <c r="D292" s="2" t="s">
        <v>486</v>
      </c>
      <c r="E292" s="2">
        <v>1975</v>
      </c>
      <c r="F292" s="2">
        <v>1976</v>
      </c>
      <c r="G292" s="2">
        <v>1976</v>
      </c>
      <c r="H292" s="107">
        <v>1993</v>
      </c>
      <c r="I292" s="2">
        <f t="shared" si="16"/>
        <v>17</v>
      </c>
      <c r="J292" s="2">
        <f t="shared" si="13"/>
        <v>17</v>
      </c>
      <c r="K292" s="2" t="s">
        <v>479</v>
      </c>
      <c r="L292" s="14"/>
      <c r="M292" s="14"/>
    </row>
    <row r="293" spans="1:13" x14ac:dyDescent="0.25">
      <c r="A293" s="19">
        <f t="shared" si="17"/>
        <v>292</v>
      </c>
      <c r="B293" s="2" t="s">
        <v>495</v>
      </c>
      <c r="C293" s="2" t="s">
        <v>485</v>
      </c>
      <c r="D293" s="2" t="s">
        <v>486</v>
      </c>
      <c r="E293" s="2">
        <v>1977</v>
      </c>
      <c r="F293" s="2">
        <v>1978</v>
      </c>
      <c r="G293" s="2">
        <v>1978</v>
      </c>
      <c r="H293" s="107">
        <v>1993</v>
      </c>
      <c r="I293" s="2">
        <f t="shared" si="16"/>
        <v>15</v>
      </c>
      <c r="J293" s="2">
        <f t="shared" si="13"/>
        <v>15</v>
      </c>
      <c r="K293" s="2" t="s">
        <v>479</v>
      </c>
      <c r="L293" s="14"/>
      <c r="M293" s="14"/>
    </row>
    <row r="294" spans="1:13" x14ac:dyDescent="0.25">
      <c r="A294" s="19">
        <f t="shared" si="17"/>
        <v>293</v>
      </c>
      <c r="B294" s="2" t="s">
        <v>498</v>
      </c>
      <c r="C294" s="2" t="s">
        <v>485</v>
      </c>
      <c r="D294" s="2" t="s">
        <v>497</v>
      </c>
      <c r="E294" s="2">
        <v>1976</v>
      </c>
      <c r="F294" s="2">
        <v>1977</v>
      </c>
      <c r="G294" s="2">
        <v>1977</v>
      </c>
      <c r="H294" s="107">
        <v>2002</v>
      </c>
      <c r="I294" s="2">
        <f t="shared" si="16"/>
        <v>25</v>
      </c>
      <c r="J294" s="2">
        <f t="shared" si="13"/>
        <v>25</v>
      </c>
      <c r="K294" s="19" t="s">
        <v>481</v>
      </c>
      <c r="L294" s="14"/>
      <c r="M294" s="14"/>
    </row>
    <row r="295" spans="1:13" x14ac:dyDescent="0.25">
      <c r="A295" s="19">
        <f t="shared" si="17"/>
        <v>294</v>
      </c>
      <c r="B295" s="2" t="s">
        <v>499</v>
      </c>
      <c r="C295" s="2" t="s">
        <v>485</v>
      </c>
      <c r="D295" s="2" t="s">
        <v>497</v>
      </c>
      <c r="E295" s="2">
        <v>1977</v>
      </c>
      <c r="F295" s="2">
        <v>1979</v>
      </c>
      <c r="G295" s="2">
        <v>1981</v>
      </c>
      <c r="H295" s="107">
        <v>2000</v>
      </c>
      <c r="I295" s="2">
        <f t="shared" si="16"/>
        <v>19</v>
      </c>
      <c r="J295" s="2">
        <f t="shared" si="13"/>
        <v>21</v>
      </c>
      <c r="K295" s="19" t="s">
        <v>481</v>
      </c>
      <c r="L295" s="14"/>
      <c r="M295" s="14"/>
    </row>
    <row r="296" spans="1:13" x14ac:dyDescent="0.25">
      <c r="A296" s="19">
        <f t="shared" si="17"/>
        <v>295</v>
      </c>
      <c r="B296" s="2" t="s">
        <v>500</v>
      </c>
      <c r="C296" s="2" t="s">
        <v>485</v>
      </c>
      <c r="D296" s="2" t="s">
        <v>501</v>
      </c>
      <c r="E296" s="2">
        <v>1977</v>
      </c>
      <c r="F296" s="2">
        <v>1979</v>
      </c>
      <c r="G296" s="2">
        <v>1979</v>
      </c>
      <c r="H296" s="107">
        <v>1998</v>
      </c>
      <c r="I296" s="2">
        <f t="shared" si="16"/>
        <v>19</v>
      </c>
      <c r="J296" s="2">
        <f t="shared" si="13"/>
        <v>19</v>
      </c>
      <c r="K296" s="2" t="s">
        <v>491</v>
      </c>
      <c r="L296" s="14"/>
      <c r="M296" s="14"/>
    </row>
    <row r="297" spans="1:13" x14ac:dyDescent="0.25">
      <c r="A297" s="19">
        <f t="shared" si="17"/>
        <v>296</v>
      </c>
      <c r="B297" s="2" t="s">
        <v>502</v>
      </c>
      <c r="C297" s="2" t="s">
        <v>485</v>
      </c>
      <c r="D297" s="2" t="s">
        <v>496</v>
      </c>
      <c r="E297" s="2">
        <v>1978</v>
      </c>
      <c r="F297" s="2">
        <v>1981</v>
      </c>
      <c r="G297" s="2">
        <v>1981</v>
      </c>
      <c r="H297" s="107">
        <v>1999</v>
      </c>
      <c r="I297" s="2">
        <f t="shared" si="16"/>
        <v>18</v>
      </c>
      <c r="J297" s="2">
        <f t="shared" si="13"/>
        <v>18</v>
      </c>
      <c r="K297" s="19" t="s">
        <v>481</v>
      </c>
      <c r="L297" s="14"/>
      <c r="M297" s="14"/>
    </row>
    <row r="298" spans="1:13" x14ac:dyDescent="0.25">
      <c r="A298" s="19">
        <f t="shared" si="17"/>
        <v>297</v>
      </c>
      <c r="B298" s="2" t="s">
        <v>503</v>
      </c>
      <c r="C298" s="2" t="s">
        <v>485</v>
      </c>
      <c r="D298" s="2" t="s">
        <v>496</v>
      </c>
      <c r="E298" s="2">
        <v>1981</v>
      </c>
      <c r="F298" s="2">
        <v>1982</v>
      </c>
      <c r="G298" s="2">
        <v>1982</v>
      </c>
      <c r="H298" s="107">
        <v>1998</v>
      </c>
      <c r="I298" s="2">
        <f t="shared" si="16"/>
        <v>16</v>
      </c>
      <c r="J298" s="2">
        <f t="shared" si="13"/>
        <v>16</v>
      </c>
      <c r="K298" s="19" t="s">
        <v>481</v>
      </c>
      <c r="L298" s="14"/>
      <c r="M298" s="14"/>
    </row>
    <row r="299" spans="1:13" x14ac:dyDescent="0.25">
      <c r="A299" s="19">
        <f t="shared" si="17"/>
        <v>298</v>
      </c>
      <c r="B299" s="2" t="s">
        <v>504</v>
      </c>
      <c r="C299" s="2" t="s">
        <v>485</v>
      </c>
      <c r="D299" s="2" t="s">
        <v>496</v>
      </c>
      <c r="E299" s="2">
        <v>1982</v>
      </c>
      <c r="F299" s="2">
        <v>1983</v>
      </c>
      <c r="G299" s="2">
        <v>1983</v>
      </c>
      <c r="H299" s="107">
        <v>1998</v>
      </c>
      <c r="I299" s="2">
        <f t="shared" si="16"/>
        <v>15</v>
      </c>
      <c r="J299" s="2">
        <f t="shared" si="13"/>
        <v>15</v>
      </c>
      <c r="K299" s="2" t="s">
        <v>491</v>
      </c>
      <c r="L299" s="14"/>
      <c r="M299" s="14"/>
    </row>
    <row r="300" spans="1:13" x14ac:dyDescent="0.25">
      <c r="A300" s="19">
        <f t="shared" si="17"/>
        <v>299</v>
      </c>
      <c r="B300" s="2" t="s">
        <v>505</v>
      </c>
      <c r="C300" s="2" t="s">
        <v>485</v>
      </c>
      <c r="D300" s="2" t="s">
        <v>496</v>
      </c>
      <c r="E300" s="2">
        <v>1983</v>
      </c>
      <c r="F300" s="2">
        <v>1984</v>
      </c>
      <c r="G300" s="2">
        <v>1984</v>
      </c>
      <c r="H300" s="107">
        <v>2001</v>
      </c>
      <c r="I300" s="2">
        <f t="shared" si="16"/>
        <v>17</v>
      </c>
      <c r="J300" s="2">
        <f t="shared" si="13"/>
        <v>17</v>
      </c>
      <c r="K300" s="19" t="s">
        <v>481</v>
      </c>
      <c r="L300" s="14"/>
      <c r="M300" s="14"/>
    </row>
    <row r="301" spans="1:13" x14ac:dyDescent="0.25">
      <c r="A301" s="19">
        <f t="shared" si="17"/>
        <v>300</v>
      </c>
      <c r="B301" s="2" t="s">
        <v>506</v>
      </c>
      <c r="C301" s="2" t="s">
        <v>485</v>
      </c>
      <c r="D301" s="2" t="s">
        <v>497</v>
      </c>
      <c r="E301" s="2">
        <v>1984</v>
      </c>
      <c r="F301" s="2">
        <v>1985</v>
      </c>
      <c r="G301" s="2">
        <v>1985</v>
      </c>
      <c r="H301" s="107">
        <v>1998</v>
      </c>
      <c r="I301" s="2">
        <f t="shared" si="16"/>
        <v>13</v>
      </c>
      <c r="J301" s="2">
        <f t="shared" si="13"/>
        <v>13</v>
      </c>
      <c r="K301" s="19" t="s">
        <v>481</v>
      </c>
      <c r="L301" s="14"/>
      <c r="M301" s="14"/>
    </row>
    <row r="302" spans="1:13" x14ac:dyDescent="0.25">
      <c r="A302" s="19">
        <f t="shared" si="17"/>
        <v>301</v>
      </c>
      <c r="B302" s="2" t="s">
        <v>507</v>
      </c>
      <c r="C302" s="2" t="s">
        <v>485</v>
      </c>
      <c r="D302" s="2" t="s">
        <v>497</v>
      </c>
      <c r="E302" s="2">
        <v>1986</v>
      </c>
      <c r="F302" s="2">
        <v>1987</v>
      </c>
      <c r="G302" s="2">
        <v>1987</v>
      </c>
      <c r="H302" s="107">
        <v>2005</v>
      </c>
      <c r="I302" s="2">
        <f t="shared" si="16"/>
        <v>18</v>
      </c>
      <c r="J302" s="2">
        <f t="shared" si="13"/>
        <v>18</v>
      </c>
      <c r="K302" s="19" t="s">
        <v>481</v>
      </c>
      <c r="L302" s="14"/>
      <c r="M302" s="14"/>
    </row>
    <row r="303" spans="1:13" x14ac:dyDescent="0.25">
      <c r="A303" s="19">
        <f t="shared" si="17"/>
        <v>302</v>
      </c>
      <c r="B303" s="2" t="s">
        <v>508</v>
      </c>
      <c r="C303" s="2" t="s">
        <v>485</v>
      </c>
      <c r="D303" s="2" t="s">
        <v>497</v>
      </c>
      <c r="E303" s="2">
        <v>1987</v>
      </c>
      <c r="F303" s="2">
        <v>1988</v>
      </c>
      <c r="G303" s="2">
        <v>1988</v>
      </c>
      <c r="H303" s="107">
        <v>2008</v>
      </c>
      <c r="I303" s="2">
        <f t="shared" si="16"/>
        <v>20</v>
      </c>
      <c r="J303" s="2">
        <f t="shared" si="13"/>
        <v>20</v>
      </c>
      <c r="K303" s="2" t="s">
        <v>509</v>
      </c>
      <c r="L303" s="14"/>
      <c r="M303" s="14"/>
    </row>
    <row r="304" spans="1:13" x14ac:dyDescent="0.25">
      <c r="A304" s="19">
        <f t="shared" si="17"/>
        <v>303</v>
      </c>
      <c r="B304" s="2" t="s">
        <v>510</v>
      </c>
      <c r="C304" s="2" t="s">
        <v>485</v>
      </c>
      <c r="D304" s="2" t="s">
        <v>497</v>
      </c>
      <c r="E304" s="2">
        <v>1988</v>
      </c>
      <c r="F304" s="2">
        <v>1989</v>
      </c>
      <c r="G304" s="2">
        <v>1990</v>
      </c>
      <c r="H304" s="107">
        <v>2008</v>
      </c>
      <c r="I304" s="2">
        <f t="shared" si="16"/>
        <v>18</v>
      </c>
      <c r="J304" s="2">
        <f t="shared" si="13"/>
        <v>19</v>
      </c>
      <c r="K304" s="2" t="s">
        <v>509</v>
      </c>
      <c r="L304" s="14"/>
      <c r="M304" s="14"/>
    </row>
    <row r="305" spans="1:13" x14ac:dyDescent="0.25">
      <c r="A305" s="19">
        <f t="shared" si="17"/>
        <v>304</v>
      </c>
      <c r="B305" s="2" t="s">
        <v>514</v>
      </c>
      <c r="C305" s="2" t="s">
        <v>485</v>
      </c>
      <c r="D305" s="2" t="s">
        <v>496</v>
      </c>
      <c r="E305" s="2">
        <v>1976</v>
      </c>
      <c r="F305" s="2">
        <v>1978</v>
      </c>
      <c r="G305" s="2">
        <v>1978</v>
      </c>
      <c r="H305" s="107">
        <v>1993</v>
      </c>
      <c r="I305" s="2">
        <f t="shared" si="16"/>
        <v>15</v>
      </c>
      <c r="J305" s="2">
        <f t="shared" si="13"/>
        <v>15</v>
      </c>
      <c r="K305" s="2" t="s">
        <v>489</v>
      </c>
      <c r="L305" s="14"/>
      <c r="M305" s="14"/>
    </row>
    <row r="306" spans="1:13" x14ac:dyDescent="0.25">
      <c r="A306" s="19">
        <f t="shared" si="17"/>
        <v>305</v>
      </c>
      <c r="B306" s="2" t="s">
        <v>515</v>
      </c>
      <c r="C306" s="2" t="s">
        <v>485</v>
      </c>
      <c r="D306" s="2" t="s">
        <v>496</v>
      </c>
      <c r="E306" s="2">
        <v>1979</v>
      </c>
      <c r="F306" s="2">
        <v>1980</v>
      </c>
      <c r="G306" s="2">
        <v>1980</v>
      </c>
      <c r="H306" s="107">
        <v>1998</v>
      </c>
      <c r="I306" s="2">
        <f t="shared" si="16"/>
        <v>18</v>
      </c>
      <c r="J306" s="2">
        <f t="shared" si="13"/>
        <v>18</v>
      </c>
      <c r="K306" s="2" t="s">
        <v>516</v>
      </c>
      <c r="L306" s="14"/>
      <c r="M306" s="14"/>
    </row>
    <row r="307" spans="1:13" x14ac:dyDescent="0.25">
      <c r="A307" s="19">
        <f t="shared" si="17"/>
        <v>306</v>
      </c>
      <c r="B307" s="2" t="s">
        <v>517</v>
      </c>
      <c r="C307" s="2" t="s">
        <v>485</v>
      </c>
      <c r="D307" s="2" t="s">
        <v>496</v>
      </c>
      <c r="E307" s="2">
        <v>1979</v>
      </c>
      <c r="F307" s="2">
        <v>1980</v>
      </c>
      <c r="G307" s="2">
        <v>1980</v>
      </c>
      <c r="H307" s="107">
        <v>1998</v>
      </c>
      <c r="I307" s="2">
        <f t="shared" si="16"/>
        <v>18</v>
      </c>
      <c r="J307" s="2">
        <f t="shared" si="13"/>
        <v>18</v>
      </c>
      <c r="K307" s="2" t="s">
        <v>516</v>
      </c>
      <c r="L307" s="14"/>
      <c r="M307" s="14"/>
    </row>
    <row r="308" spans="1:13" x14ac:dyDescent="0.25">
      <c r="A308" s="19">
        <f t="shared" si="17"/>
        <v>307</v>
      </c>
      <c r="B308" s="2" t="s">
        <v>518</v>
      </c>
      <c r="C308" s="2" t="s">
        <v>485</v>
      </c>
      <c r="D308" s="2" t="s">
        <v>496</v>
      </c>
      <c r="E308" s="2">
        <v>1979</v>
      </c>
      <c r="F308" s="2">
        <v>1980</v>
      </c>
      <c r="G308" s="2">
        <v>1980</v>
      </c>
      <c r="H308" s="107">
        <v>1991</v>
      </c>
      <c r="I308" s="2">
        <f t="shared" si="16"/>
        <v>11</v>
      </c>
      <c r="J308" s="2">
        <f t="shared" si="13"/>
        <v>11</v>
      </c>
      <c r="K308" s="2" t="s">
        <v>509</v>
      </c>
      <c r="L308" s="14"/>
      <c r="M308" s="14"/>
    </row>
    <row r="309" spans="1:13" x14ac:dyDescent="0.25">
      <c r="A309" s="19">
        <f t="shared" si="17"/>
        <v>308</v>
      </c>
      <c r="B309" s="2" t="s">
        <v>519</v>
      </c>
      <c r="C309" s="2" t="s">
        <v>485</v>
      </c>
      <c r="D309" s="2" t="s">
        <v>496</v>
      </c>
      <c r="E309" s="2">
        <v>1980</v>
      </c>
      <c r="F309" s="2">
        <v>1980</v>
      </c>
      <c r="G309" s="2">
        <v>1980</v>
      </c>
      <c r="H309" s="107">
        <v>2000</v>
      </c>
      <c r="I309" s="2">
        <f t="shared" si="16"/>
        <v>20</v>
      </c>
      <c r="J309" s="2">
        <f t="shared" si="13"/>
        <v>20</v>
      </c>
      <c r="K309" s="2" t="s">
        <v>509</v>
      </c>
      <c r="L309" s="14"/>
      <c r="M309" s="14"/>
    </row>
    <row r="310" spans="1:13" x14ac:dyDescent="0.25">
      <c r="A310" s="19">
        <f t="shared" si="17"/>
        <v>309</v>
      </c>
      <c r="B310" s="2" t="s">
        <v>520</v>
      </c>
      <c r="C310" s="2" t="s">
        <v>485</v>
      </c>
      <c r="D310" s="2" t="s">
        <v>496</v>
      </c>
      <c r="E310" s="2">
        <v>1980</v>
      </c>
      <c r="F310" s="2">
        <v>1981</v>
      </c>
      <c r="G310" s="2">
        <v>1981</v>
      </c>
      <c r="H310" s="107">
        <v>1998</v>
      </c>
      <c r="I310" s="2">
        <f t="shared" si="16"/>
        <v>17</v>
      </c>
      <c r="J310" s="2">
        <f t="shared" si="13"/>
        <v>17</v>
      </c>
      <c r="K310" s="2" t="s">
        <v>516</v>
      </c>
      <c r="L310" s="14"/>
      <c r="M310" s="14"/>
    </row>
    <row r="311" spans="1:13" x14ac:dyDescent="0.25">
      <c r="A311" s="19">
        <f t="shared" si="17"/>
        <v>310</v>
      </c>
      <c r="B311" s="2" t="s">
        <v>521</v>
      </c>
      <c r="C311" s="2" t="s">
        <v>485</v>
      </c>
      <c r="D311" s="2" t="s">
        <v>496</v>
      </c>
      <c r="E311" s="2">
        <v>1981</v>
      </c>
      <c r="F311" s="2">
        <v>1982</v>
      </c>
      <c r="G311" s="2">
        <v>1982</v>
      </c>
      <c r="H311" s="107">
        <v>1998</v>
      </c>
      <c r="I311" s="2">
        <f t="shared" si="16"/>
        <v>16</v>
      </c>
      <c r="J311" s="2">
        <f t="shared" si="13"/>
        <v>16</v>
      </c>
      <c r="K311" s="2" t="s">
        <v>516</v>
      </c>
      <c r="L311" s="14"/>
      <c r="M311" s="14"/>
    </row>
    <row r="312" spans="1:13" x14ac:dyDescent="0.25">
      <c r="A312" s="19">
        <f t="shared" si="17"/>
        <v>311</v>
      </c>
      <c r="B312" s="2" t="s">
        <v>522</v>
      </c>
      <c r="C312" s="2" t="s">
        <v>485</v>
      </c>
      <c r="D312" s="2" t="s">
        <v>496</v>
      </c>
      <c r="E312" s="2">
        <v>1981</v>
      </c>
      <c r="F312" s="2">
        <v>1982</v>
      </c>
      <c r="G312" s="2">
        <v>1982</v>
      </c>
      <c r="H312" s="107">
        <v>1994</v>
      </c>
      <c r="I312" s="2">
        <f t="shared" si="16"/>
        <v>12</v>
      </c>
      <c r="J312" s="2">
        <f t="shared" si="13"/>
        <v>12</v>
      </c>
      <c r="K312" s="2" t="s">
        <v>523</v>
      </c>
      <c r="L312" s="14"/>
      <c r="M312" s="14"/>
    </row>
    <row r="313" spans="1:13" x14ac:dyDescent="0.25">
      <c r="A313" s="19">
        <f t="shared" si="17"/>
        <v>312</v>
      </c>
      <c r="B313" s="2" t="s">
        <v>524</v>
      </c>
      <c r="C313" s="2" t="s">
        <v>485</v>
      </c>
      <c r="D313" s="2" t="s">
        <v>496</v>
      </c>
      <c r="E313" s="2">
        <v>1982</v>
      </c>
      <c r="F313" s="2">
        <v>1983</v>
      </c>
      <c r="G313" s="2">
        <v>1983</v>
      </c>
      <c r="H313" s="107">
        <v>1998</v>
      </c>
      <c r="I313" s="2">
        <f t="shared" si="16"/>
        <v>15</v>
      </c>
      <c r="J313" s="2">
        <f t="shared" si="13"/>
        <v>15</v>
      </c>
      <c r="K313" s="2" t="s">
        <v>516</v>
      </c>
      <c r="L313" s="14"/>
      <c r="M313" s="14"/>
    </row>
    <row r="314" spans="1:13" x14ac:dyDescent="0.25">
      <c r="A314" s="19">
        <f t="shared" si="17"/>
        <v>313</v>
      </c>
      <c r="B314" s="2" t="s">
        <v>525</v>
      </c>
      <c r="C314" s="2" t="s">
        <v>485</v>
      </c>
      <c r="D314" s="2" t="s">
        <v>496</v>
      </c>
      <c r="E314" s="2">
        <v>1978</v>
      </c>
      <c r="F314" s="2">
        <v>1979</v>
      </c>
      <c r="G314" s="2">
        <v>1979</v>
      </c>
      <c r="H314" s="107">
        <v>1996</v>
      </c>
      <c r="I314" s="2">
        <f t="shared" si="16"/>
        <v>17</v>
      </c>
      <c r="J314" s="2">
        <f t="shared" si="13"/>
        <v>17</v>
      </c>
      <c r="K314" s="2" t="s">
        <v>283</v>
      </c>
      <c r="L314" s="14"/>
      <c r="M314" s="14"/>
    </row>
    <row r="315" spans="1:13" x14ac:dyDescent="0.25">
      <c r="A315" s="19">
        <f t="shared" si="17"/>
        <v>314</v>
      </c>
      <c r="B315" s="2" t="s">
        <v>527</v>
      </c>
      <c r="C315" s="2" t="s">
        <v>485</v>
      </c>
      <c r="D315" s="2" t="s">
        <v>496</v>
      </c>
      <c r="E315" s="2">
        <v>1980</v>
      </c>
      <c r="F315" s="2">
        <v>1981</v>
      </c>
      <c r="G315" s="2">
        <v>1981</v>
      </c>
      <c r="H315" s="107">
        <v>1998</v>
      </c>
      <c r="I315" s="2">
        <v>13</v>
      </c>
      <c r="J315" s="2">
        <f t="shared" si="13"/>
        <v>17</v>
      </c>
      <c r="K315" s="2" t="s">
        <v>283</v>
      </c>
      <c r="L315" s="14"/>
      <c r="M315" s="14"/>
    </row>
    <row r="316" spans="1:13" x14ac:dyDescent="0.25">
      <c r="A316" s="19">
        <f t="shared" si="17"/>
        <v>315</v>
      </c>
      <c r="B316" s="2" t="s">
        <v>526</v>
      </c>
      <c r="C316" s="2" t="s">
        <v>485</v>
      </c>
      <c r="D316" s="2" t="s">
        <v>496</v>
      </c>
      <c r="E316" s="2">
        <v>1983</v>
      </c>
      <c r="F316" s="2">
        <v>1984</v>
      </c>
      <c r="G316" s="2">
        <v>1984</v>
      </c>
      <c r="H316" s="107">
        <v>2005</v>
      </c>
      <c r="I316" s="2">
        <f t="shared" ref="I316:I323" si="18">H316-G316</f>
        <v>21</v>
      </c>
      <c r="J316" s="2">
        <f t="shared" si="13"/>
        <v>21</v>
      </c>
      <c r="K316" s="2" t="s">
        <v>489</v>
      </c>
      <c r="L316" s="14"/>
      <c r="M316" s="14"/>
    </row>
    <row r="317" spans="1:13" x14ac:dyDescent="0.25">
      <c r="A317" s="19">
        <f t="shared" si="17"/>
        <v>316</v>
      </c>
      <c r="B317" s="2" t="s">
        <v>528</v>
      </c>
      <c r="C317" s="2" t="s">
        <v>466</v>
      </c>
      <c r="D317" s="2">
        <v>705</v>
      </c>
      <c r="E317" s="2">
        <v>1967</v>
      </c>
      <c r="F317" s="2">
        <v>1976</v>
      </c>
      <c r="G317" s="2">
        <v>1977</v>
      </c>
      <c r="H317" s="107">
        <v>1996</v>
      </c>
      <c r="I317" s="2">
        <f t="shared" si="18"/>
        <v>19</v>
      </c>
      <c r="J317" s="2">
        <f t="shared" si="13"/>
        <v>20</v>
      </c>
      <c r="K317" s="2" t="s">
        <v>283</v>
      </c>
      <c r="L317" s="14"/>
      <c r="M317" s="14"/>
    </row>
    <row r="318" spans="1:13" x14ac:dyDescent="0.25">
      <c r="A318" s="19">
        <f t="shared" si="17"/>
        <v>317</v>
      </c>
      <c r="B318" s="2" t="s">
        <v>335</v>
      </c>
      <c r="C318" s="2" t="s">
        <v>466</v>
      </c>
      <c r="D318" s="2" t="s">
        <v>529</v>
      </c>
      <c r="E318" s="2">
        <v>1968</v>
      </c>
      <c r="F318" s="2">
        <v>1977</v>
      </c>
      <c r="G318" s="2">
        <v>1978</v>
      </c>
      <c r="H318" s="107">
        <v>1990</v>
      </c>
      <c r="I318" s="2">
        <f t="shared" si="18"/>
        <v>12</v>
      </c>
      <c r="J318" s="2">
        <f t="shared" si="13"/>
        <v>13</v>
      </c>
      <c r="K318" s="2" t="s">
        <v>283</v>
      </c>
      <c r="L318" s="14"/>
      <c r="M318" s="14"/>
    </row>
    <row r="319" spans="1:13" x14ac:dyDescent="0.25">
      <c r="A319" s="19">
        <f t="shared" si="17"/>
        <v>318</v>
      </c>
      <c r="B319" s="2" t="s">
        <v>530</v>
      </c>
      <c r="C319" s="2" t="s">
        <v>466</v>
      </c>
      <c r="D319" s="2" t="s">
        <v>529</v>
      </c>
      <c r="E319" s="2">
        <v>1972</v>
      </c>
      <c r="F319" s="2">
        <v>1980</v>
      </c>
      <c r="G319" s="2">
        <v>1981</v>
      </c>
      <c r="H319" s="107">
        <v>1990</v>
      </c>
      <c r="I319" s="2">
        <f t="shared" si="18"/>
        <v>9</v>
      </c>
      <c r="J319" s="2">
        <f t="shared" si="13"/>
        <v>10</v>
      </c>
      <c r="K319" s="2" t="s">
        <v>283</v>
      </c>
      <c r="L319" s="14"/>
      <c r="M319" s="14"/>
    </row>
    <row r="320" spans="1:13" x14ac:dyDescent="0.25">
      <c r="A320" s="19">
        <f t="shared" si="17"/>
        <v>319</v>
      </c>
      <c r="B320" s="2" t="s">
        <v>531</v>
      </c>
      <c r="C320" s="2" t="s">
        <v>466</v>
      </c>
      <c r="D320" s="2">
        <v>705</v>
      </c>
      <c r="E320" s="2">
        <v>1969</v>
      </c>
      <c r="F320" s="2">
        <v>1974</v>
      </c>
      <c r="G320" s="2">
        <v>1978</v>
      </c>
      <c r="H320" s="107">
        <v>1987</v>
      </c>
      <c r="I320" s="2">
        <f t="shared" si="18"/>
        <v>9</v>
      </c>
      <c r="J320" s="2">
        <f t="shared" si="13"/>
        <v>13</v>
      </c>
      <c r="K320" s="2" t="s">
        <v>283</v>
      </c>
      <c r="L320" s="14"/>
      <c r="M320" s="14"/>
    </row>
    <row r="321" spans="1:13" x14ac:dyDescent="0.25">
      <c r="A321" s="19">
        <f t="shared" si="17"/>
        <v>320</v>
      </c>
      <c r="B321" s="2" t="s">
        <v>532</v>
      </c>
      <c r="C321" s="2" t="s">
        <v>466</v>
      </c>
      <c r="D321" s="2">
        <v>705</v>
      </c>
      <c r="E321" s="2">
        <v>1972</v>
      </c>
      <c r="F321" s="2">
        <v>1978</v>
      </c>
      <c r="G321" s="2">
        <v>1979</v>
      </c>
      <c r="H321" s="107">
        <v>1990</v>
      </c>
      <c r="I321" s="2">
        <f t="shared" si="18"/>
        <v>11</v>
      </c>
      <c r="J321" s="2">
        <f t="shared" si="13"/>
        <v>12</v>
      </c>
      <c r="K321" s="2" t="s">
        <v>283</v>
      </c>
      <c r="L321" s="14"/>
      <c r="M321" s="14"/>
    </row>
    <row r="322" spans="1:13" x14ac:dyDescent="0.25">
      <c r="A322" s="19">
        <f t="shared" si="17"/>
        <v>321</v>
      </c>
      <c r="B322" s="2" t="s">
        <v>533</v>
      </c>
      <c r="C322" s="2" t="s">
        <v>466</v>
      </c>
      <c r="D322" s="2">
        <v>705</v>
      </c>
      <c r="E322" s="2">
        <v>1975</v>
      </c>
      <c r="F322" s="2">
        <v>1981</v>
      </c>
      <c r="G322" s="2">
        <v>1981</v>
      </c>
      <c r="H322" s="107">
        <v>1990</v>
      </c>
      <c r="I322" s="2">
        <f t="shared" si="18"/>
        <v>9</v>
      </c>
      <c r="J322" s="2">
        <f t="shared" si="13"/>
        <v>9</v>
      </c>
      <c r="K322" s="2" t="s">
        <v>283</v>
      </c>
      <c r="L322" s="14"/>
      <c r="M322" s="14"/>
    </row>
    <row r="323" spans="1:13" x14ac:dyDescent="0.25">
      <c r="A323" s="19">
        <f t="shared" si="17"/>
        <v>322</v>
      </c>
      <c r="B323" s="35" t="s">
        <v>534</v>
      </c>
      <c r="C323" s="2" t="s">
        <v>485</v>
      </c>
      <c r="D323" s="2">
        <v>685</v>
      </c>
      <c r="E323" s="2">
        <v>1978</v>
      </c>
      <c r="F323" s="2">
        <v>1983</v>
      </c>
      <c r="G323" s="2">
        <v>1983</v>
      </c>
      <c r="H323" s="107">
        <v>1990</v>
      </c>
      <c r="I323" s="2">
        <f t="shared" si="18"/>
        <v>7</v>
      </c>
      <c r="J323" s="2">
        <f t="shared" si="13"/>
        <v>7</v>
      </c>
      <c r="K323" s="2" t="s">
        <v>535</v>
      </c>
      <c r="L323" s="14"/>
      <c r="M323" s="14"/>
    </row>
    <row r="324" spans="1:13" x14ac:dyDescent="0.25">
      <c r="A324" s="19">
        <f t="shared" si="17"/>
        <v>323</v>
      </c>
      <c r="B324" s="2" t="s">
        <v>536</v>
      </c>
      <c r="C324" s="2" t="s">
        <v>485</v>
      </c>
      <c r="D324" s="2">
        <v>945</v>
      </c>
      <c r="E324" s="2">
        <v>1979</v>
      </c>
      <c r="F324" s="2">
        <v>1983</v>
      </c>
      <c r="G324" s="2">
        <v>1984</v>
      </c>
      <c r="H324" s="107">
        <v>1998</v>
      </c>
      <c r="I324" s="2">
        <v>10</v>
      </c>
      <c r="J324" s="2">
        <f t="shared" si="13"/>
        <v>15</v>
      </c>
      <c r="K324" s="2" t="s">
        <v>537</v>
      </c>
      <c r="L324" s="14"/>
      <c r="M324" s="14"/>
    </row>
    <row r="325" spans="1:13" x14ac:dyDescent="0.25">
      <c r="A325" s="19">
        <f t="shared" si="17"/>
        <v>324</v>
      </c>
      <c r="B325" s="2" t="s">
        <v>542</v>
      </c>
      <c r="C325" s="2" t="s">
        <v>485</v>
      </c>
      <c r="D325" s="2">
        <v>971</v>
      </c>
      <c r="E325" s="2">
        <v>1985</v>
      </c>
      <c r="F325" s="2">
        <v>1988</v>
      </c>
      <c r="G325" s="2">
        <v>1988</v>
      </c>
      <c r="H325" s="107">
        <v>2007</v>
      </c>
      <c r="I325" s="2">
        <v>10</v>
      </c>
      <c r="J325" s="2">
        <f t="shared" si="13"/>
        <v>19</v>
      </c>
      <c r="K325" s="2" t="s">
        <v>283</v>
      </c>
      <c r="L325" s="14"/>
      <c r="M325" s="14"/>
    </row>
    <row r="326" spans="1:13" x14ac:dyDescent="0.25">
      <c r="A326" s="19">
        <f t="shared" si="17"/>
        <v>325</v>
      </c>
      <c r="B326" s="27" t="s">
        <v>548</v>
      </c>
      <c r="C326" s="2" t="s">
        <v>485</v>
      </c>
      <c r="D326" s="2">
        <v>971</v>
      </c>
      <c r="E326" s="2">
        <v>1992</v>
      </c>
      <c r="F326" s="2">
        <v>0</v>
      </c>
      <c r="G326" s="2">
        <v>0</v>
      </c>
      <c r="H326" s="107">
        <v>1998</v>
      </c>
      <c r="I326" s="2">
        <v>0</v>
      </c>
      <c r="J326" s="2">
        <v>0</v>
      </c>
      <c r="K326" s="2" t="s">
        <v>551</v>
      </c>
      <c r="L326" s="14"/>
      <c r="M326" s="14"/>
    </row>
    <row r="327" spans="1:13" x14ac:dyDescent="0.25">
      <c r="A327" s="19">
        <f t="shared" ref="A327:A362" si="19">A326+1</f>
        <v>326</v>
      </c>
      <c r="B327" s="2" t="s">
        <v>549</v>
      </c>
      <c r="C327" s="2" t="s">
        <v>485</v>
      </c>
      <c r="D327" s="2">
        <v>971</v>
      </c>
      <c r="E327" s="2">
        <v>1983</v>
      </c>
      <c r="F327" s="2">
        <v>1984</v>
      </c>
      <c r="G327" s="2">
        <v>1984</v>
      </c>
      <c r="H327" s="107">
        <v>2001</v>
      </c>
      <c r="I327" s="2">
        <f>H327-G327</f>
        <v>17</v>
      </c>
      <c r="J327" s="2">
        <f>H327-F327</f>
        <v>17</v>
      </c>
      <c r="K327" s="2" t="s">
        <v>516</v>
      </c>
      <c r="L327" s="14"/>
      <c r="M327" s="14"/>
    </row>
    <row r="328" spans="1:13" x14ac:dyDescent="0.25">
      <c r="A328" s="19">
        <f t="shared" si="19"/>
        <v>327</v>
      </c>
      <c r="B328" s="27" t="s">
        <v>550</v>
      </c>
      <c r="C328" s="2" t="s">
        <v>485</v>
      </c>
      <c r="D328" s="2">
        <v>971</v>
      </c>
      <c r="E328" s="2">
        <v>1993</v>
      </c>
      <c r="F328" s="2">
        <v>0</v>
      </c>
      <c r="G328" s="2">
        <v>0</v>
      </c>
      <c r="H328" s="107">
        <v>1997</v>
      </c>
      <c r="I328" s="2">
        <v>0</v>
      </c>
      <c r="J328" s="2">
        <v>0</v>
      </c>
      <c r="K328" s="2" t="s">
        <v>551</v>
      </c>
      <c r="L328" s="14"/>
      <c r="M328" s="14"/>
    </row>
    <row r="329" spans="1:13" x14ac:dyDescent="0.25">
      <c r="A329" s="19">
        <f t="shared" si="19"/>
        <v>328</v>
      </c>
      <c r="B329" s="2" t="s">
        <v>552</v>
      </c>
      <c r="C329" s="2" t="s">
        <v>485</v>
      </c>
      <c r="D329" s="2">
        <v>971</v>
      </c>
      <c r="E329" s="2">
        <v>1985</v>
      </c>
      <c r="F329" s="2">
        <v>1986</v>
      </c>
      <c r="G329" s="2">
        <v>1986</v>
      </c>
      <c r="H329" s="107">
        <v>1998</v>
      </c>
      <c r="I329" s="2">
        <f t="shared" ref="I329:I362" si="20">H329-G329</f>
        <v>12</v>
      </c>
      <c r="J329" s="2">
        <f t="shared" ref="J329:J362" si="21">H329-G329</f>
        <v>12</v>
      </c>
      <c r="K329" s="2" t="s">
        <v>516</v>
      </c>
      <c r="L329" s="14"/>
      <c r="M329" s="14"/>
    </row>
    <row r="330" spans="1:13" x14ac:dyDescent="0.25">
      <c r="A330" s="19">
        <f t="shared" si="19"/>
        <v>329</v>
      </c>
      <c r="B330" s="2" t="s">
        <v>555</v>
      </c>
      <c r="C330" s="2" t="s">
        <v>485</v>
      </c>
      <c r="D330" s="2">
        <v>971</v>
      </c>
      <c r="E330" s="2">
        <v>1988</v>
      </c>
      <c r="F330" s="2">
        <v>1989</v>
      </c>
      <c r="G330" s="2">
        <v>1989</v>
      </c>
      <c r="H330" s="107">
        <v>1997</v>
      </c>
      <c r="I330" s="2">
        <f t="shared" si="20"/>
        <v>8</v>
      </c>
      <c r="J330" s="2">
        <f t="shared" si="21"/>
        <v>8</v>
      </c>
      <c r="K330" s="2" t="s">
        <v>516</v>
      </c>
      <c r="L330" s="14"/>
      <c r="M330" s="14"/>
    </row>
    <row r="331" spans="1:13" x14ac:dyDescent="0.25">
      <c r="A331" s="19">
        <f t="shared" si="19"/>
        <v>330</v>
      </c>
      <c r="B331" s="2" t="s">
        <v>556</v>
      </c>
      <c r="C331" s="2" t="s">
        <v>485</v>
      </c>
      <c r="D331" s="2">
        <v>971</v>
      </c>
      <c r="E331" s="2">
        <v>1989</v>
      </c>
      <c r="F331" s="2">
        <v>1990</v>
      </c>
      <c r="G331" s="2">
        <v>1990</v>
      </c>
      <c r="H331" s="107">
        <v>1999</v>
      </c>
      <c r="I331" s="2">
        <f t="shared" si="20"/>
        <v>9</v>
      </c>
      <c r="J331" s="2">
        <f t="shared" si="21"/>
        <v>9</v>
      </c>
      <c r="K331" s="2" t="s">
        <v>516</v>
      </c>
      <c r="L331" s="14"/>
      <c r="M331" s="14"/>
    </row>
    <row r="332" spans="1:13" x14ac:dyDescent="0.25">
      <c r="A332" s="2">
        <f t="shared" si="19"/>
        <v>331</v>
      </c>
      <c r="B332" s="2" t="s">
        <v>559</v>
      </c>
      <c r="C332" s="2" t="s">
        <v>485</v>
      </c>
      <c r="D332" s="2">
        <v>971</v>
      </c>
      <c r="E332" s="2">
        <v>1993</v>
      </c>
      <c r="F332" s="2">
        <v>2007</v>
      </c>
      <c r="G332" s="2">
        <v>2010</v>
      </c>
      <c r="H332" s="107">
        <v>2011</v>
      </c>
      <c r="I332" s="2">
        <f t="shared" si="20"/>
        <v>1</v>
      </c>
      <c r="J332" s="2">
        <f t="shared" si="21"/>
        <v>1</v>
      </c>
      <c r="K332" s="2" t="s">
        <v>560</v>
      </c>
      <c r="L332" s="14"/>
      <c r="M332" s="14"/>
    </row>
    <row r="333" spans="1:13" x14ac:dyDescent="0.25">
      <c r="A333" s="2">
        <f t="shared" si="19"/>
        <v>332</v>
      </c>
      <c r="B333" s="2" t="s">
        <v>561</v>
      </c>
      <c r="C333" s="2" t="s">
        <v>466</v>
      </c>
      <c r="D333" s="2" t="s">
        <v>562</v>
      </c>
      <c r="E333" s="2">
        <v>1956</v>
      </c>
      <c r="F333" s="2">
        <v>1958</v>
      </c>
      <c r="G333" s="2">
        <v>1959</v>
      </c>
      <c r="H333" s="107">
        <v>1990</v>
      </c>
      <c r="I333" s="2">
        <f t="shared" si="20"/>
        <v>31</v>
      </c>
      <c r="J333" s="2">
        <f t="shared" si="21"/>
        <v>31</v>
      </c>
      <c r="K333" s="2" t="s">
        <v>563</v>
      </c>
      <c r="L333" s="14"/>
      <c r="M333" s="14"/>
    </row>
    <row r="334" spans="1:13" x14ac:dyDescent="0.25">
      <c r="A334" s="2">
        <f t="shared" si="19"/>
        <v>333</v>
      </c>
      <c r="B334" s="2" t="s">
        <v>564</v>
      </c>
      <c r="C334" s="2" t="s">
        <v>466</v>
      </c>
      <c r="D334" s="2" t="s">
        <v>562</v>
      </c>
      <c r="E334" s="2">
        <v>1958</v>
      </c>
      <c r="F334" s="2">
        <v>1959</v>
      </c>
      <c r="G334" s="2">
        <v>1960</v>
      </c>
      <c r="H334" s="107">
        <v>1990</v>
      </c>
      <c r="I334" s="2">
        <f t="shared" si="20"/>
        <v>30</v>
      </c>
      <c r="J334" s="2">
        <f t="shared" si="21"/>
        <v>30</v>
      </c>
      <c r="K334" s="2" t="s">
        <v>566</v>
      </c>
      <c r="L334" s="14"/>
      <c r="M334" s="14"/>
    </row>
    <row r="335" spans="1:13" x14ac:dyDescent="0.25">
      <c r="A335" s="19">
        <f t="shared" si="19"/>
        <v>334</v>
      </c>
      <c r="B335" s="2" t="s">
        <v>565</v>
      </c>
      <c r="C335" s="2" t="s">
        <v>466</v>
      </c>
      <c r="D335" s="2" t="s">
        <v>562</v>
      </c>
      <c r="E335" s="2">
        <v>1959</v>
      </c>
      <c r="F335" s="2">
        <v>1960</v>
      </c>
      <c r="G335" s="2">
        <v>1960</v>
      </c>
      <c r="H335" s="107">
        <v>1986</v>
      </c>
      <c r="I335" s="2">
        <f t="shared" si="20"/>
        <v>26</v>
      </c>
      <c r="J335" s="2">
        <f t="shared" si="21"/>
        <v>26</v>
      </c>
      <c r="K335" s="2" t="s">
        <v>563</v>
      </c>
      <c r="L335" s="14"/>
      <c r="M335" s="14"/>
    </row>
    <row r="336" spans="1:13" x14ac:dyDescent="0.25">
      <c r="A336" s="19">
        <f t="shared" si="19"/>
        <v>335</v>
      </c>
      <c r="B336" s="2" t="s">
        <v>567</v>
      </c>
      <c r="C336" s="2" t="s">
        <v>466</v>
      </c>
      <c r="D336" s="2" t="s">
        <v>562</v>
      </c>
      <c r="E336" s="2">
        <v>1960</v>
      </c>
      <c r="F336" s="2">
        <v>1961</v>
      </c>
      <c r="G336" s="2">
        <v>1961</v>
      </c>
      <c r="H336" s="107">
        <v>1990</v>
      </c>
      <c r="I336" s="2">
        <f t="shared" si="20"/>
        <v>29</v>
      </c>
      <c r="J336" s="2">
        <f t="shared" si="21"/>
        <v>29</v>
      </c>
      <c r="K336" s="2" t="s">
        <v>283</v>
      </c>
      <c r="L336" s="14"/>
      <c r="M336" s="14"/>
    </row>
    <row r="337" spans="1:13" x14ac:dyDescent="0.25">
      <c r="A337" s="19">
        <f t="shared" si="19"/>
        <v>336</v>
      </c>
      <c r="B337" s="2" t="s">
        <v>568</v>
      </c>
      <c r="C337" s="2" t="s">
        <v>466</v>
      </c>
      <c r="D337" s="2" t="s">
        <v>562</v>
      </c>
      <c r="E337" s="2">
        <v>1960</v>
      </c>
      <c r="F337" s="2">
        <v>1961</v>
      </c>
      <c r="G337" s="2">
        <v>1961</v>
      </c>
      <c r="H337" s="107">
        <v>1990</v>
      </c>
      <c r="I337" s="2">
        <f t="shared" si="20"/>
        <v>29</v>
      </c>
      <c r="J337" s="2">
        <f t="shared" si="21"/>
        <v>29</v>
      </c>
      <c r="K337" s="2" t="s">
        <v>569</v>
      </c>
      <c r="L337" s="14"/>
      <c r="M337" s="14"/>
    </row>
    <row r="338" spans="1:13" x14ac:dyDescent="0.25">
      <c r="A338" s="19">
        <f t="shared" si="19"/>
        <v>337</v>
      </c>
      <c r="B338" s="2" t="s">
        <v>570</v>
      </c>
      <c r="C338" s="2" t="s">
        <v>466</v>
      </c>
      <c r="D338" s="2" t="s">
        <v>562</v>
      </c>
      <c r="E338" s="2">
        <v>1961</v>
      </c>
      <c r="F338" s="2">
        <v>1962</v>
      </c>
      <c r="G338" s="2">
        <v>1962</v>
      </c>
      <c r="H338" s="107">
        <v>1989</v>
      </c>
      <c r="I338" s="2">
        <f t="shared" si="20"/>
        <v>27</v>
      </c>
      <c r="J338" s="2">
        <f t="shared" si="21"/>
        <v>27</v>
      </c>
      <c r="K338" s="2" t="s">
        <v>283</v>
      </c>
      <c r="L338" s="14"/>
      <c r="M338" s="14"/>
    </row>
    <row r="339" spans="1:13" x14ac:dyDescent="0.25">
      <c r="A339" s="19">
        <f t="shared" si="19"/>
        <v>338</v>
      </c>
      <c r="B339" s="2" t="s">
        <v>571</v>
      </c>
      <c r="C339" s="2" t="s">
        <v>466</v>
      </c>
      <c r="D339" s="2" t="s">
        <v>562</v>
      </c>
      <c r="E339" s="2">
        <v>1961</v>
      </c>
      <c r="F339" s="2">
        <v>1962</v>
      </c>
      <c r="G339" s="2">
        <v>1962</v>
      </c>
      <c r="H339" s="107">
        <v>1987</v>
      </c>
      <c r="I339" s="2">
        <f t="shared" si="20"/>
        <v>25</v>
      </c>
      <c r="J339" s="2">
        <f t="shared" si="21"/>
        <v>25</v>
      </c>
      <c r="K339" s="2" t="s">
        <v>563</v>
      </c>
      <c r="L339" s="14"/>
      <c r="M339" s="14"/>
    </row>
    <row r="340" spans="1:13" x14ac:dyDescent="0.25">
      <c r="A340" s="19">
        <f t="shared" si="19"/>
        <v>339</v>
      </c>
      <c r="B340" s="2" t="s">
        <v>572</v>
      </c>
      <c r="C340" s="2" t="s">
        <v>466</v>
      </c>
      <c r="D340" s="2" t="s">
        <v>562</v>
      </c>
      <c r="E340" s="2">
        <v>1962</v>
      </c>
      <c r="F340" s="2">
        <v>1962</v>
      </c>
      <c r="G340" s="2">
        <v>1962</v>
      </c>
      <c r="H340" s="107">
        <v>1987</v>
      </c>
      <c r="I340" s="2">
        <f t="shared" si="20"/>
        <v>25</v>
      </c>
      <c r="J340" s="2">
        <f t="shared" si="21"/>
        <v>25</v>
      </c>
      <c r="K340" s="2" t="s">
        <v>283</v>
      </c>
      <c r="L340" s="14"/>
      <c r="M340" s="14"/>
    </row>
    <row r="341" spans="1:13" x14ac:dyDescent="0.25">
      <c r="A341" s="19">
        <f t="shared" si="19"/>
        <v>340</v>
      </c>
      <c r="B341" s="2" t="s">
        <v>573</v>
      </c>
      <c r="C341" s="2" t="s">
        <v>466</v>
      </c>
      <c r="D341" s="2" t="s">
        <v>562</v>
      </c>
      <c r="E341" s="2">
        <v>1962</v>
      </c>
      <c r="F341" s="2">
        <v>1963</v>
      </c>
      <c r="G341" s="2">
        <v>1963</v>
      </c>
      <c r="H341" s="107">
        <v>1989</v>
      </c>
      <c r="I341" s="2">
        <f t="shared" si="20"/>
        <v>26</v>
      </c>
      <c r="J341" s="2">
        <f t="shared" si="21"/>
        <v>26</v>
      </c>
      <c r="K341" s="2" t="s">
        <v>574</v>
      </c>
      <c r="L341" s="14"/>
      <c r="M341" s="14"/>
    </row>
    <row r="342" spans="1:13" x14ac:dyDescent="0.25">
      <c r="A342" s="19">
        <f t="shared" si="19"/>
        <v>341</v>
      </c>
      <c r="B342" s="2" t="s">
        <v>575</v>
      </c>
      <c r="C342" s="2" t="s">
        <v>466</v>
      </c>
      <c r="D342" s="2" t="s">
        <v>562</v>
      </c>
      <c r="E342" s="2">
        <v>1962</v>
      </c>
      <c r="F342" s="2">
        <v>1963</v>
      </c>
      <c r="G342" s="2">
        <v>1963</v>
      </c>
      <c r="H342" s="107">
        <v>1989</v>
      </c>
      <c r="I342" s="2">
        <f t="shared" si="20"/>
        <v>26</v>
      </c>
      <c r="J342" s="2">
        <f t="shared" si="21"/>
        <v>26</v>
      </c>
      <c r="K342" s="2" t="s">
        <v>576</v>
      </c>
      <c r="L342" s="14"/>
      <c r="M342" s="14"/>
    </row>
    <row r="343" spans="1:13" x14ac:dyDescent="0.25">
      <c r="A343" s="19">
        <f t="shared" si="19"/>
        <v>342</v>
      </c>
      <c r="B343" s="2" t="s">
        <v>577</v>
      </c>
      <c r="C343" s="2" t="s">
        <v>466</v>
      </c>
      <c r="D343" s="2" t="s">
        <v>562</v>
      </c>
      <c r="E343" s="2">
        <v>1963</v>
      </c>
      <c r="F343" s="2">
        <v>1963</v>
      </c>
      <c r="G343" s="2">
        <v>1964</v>
      </c>
      <c r="H343" s="107">
        <v>1995</v>
      </c>
      <c r="I343" s="2">
        <f t="shared" si="20"/>
        <v>31</v>
      </c>
      <c r="J343" s="2">
        <f t="shared" si="21"/>
        <v>31</v>
      </c>
      <c r="K343" s="2" t="s">
        <v>283</v>
      </c>
      <c r="L343" s="14"/>
      <c r="M343" s="14"/>
    </row>
    <row r="344" spans="1:13" ht="16.5" thickBot="1" x14ac:dyDescent="0.3">
      <c r="A344" s="16">
        <f t="shared" si="19"/>
        <v>343</v>
      </c>
      <c r="B344" s="16" t="s">
        <v>578</v>
      </c>
      <c r="C344" s="16" t="s">
        <v>466</v>
      </c>
      <c r="D344" s="16">
        <v>627</v>
      </c>
      <c r="E344" s="16">
        <v>1955</v>
      </c>
      <c r="F344" s="16">
        <v>1957</v>
      </c>
      <c r="G344" s="16">
        <v>1958</v>
      </c>
      <c r="H344" s="109">
        <v>1987</v>
      </c>
      <c r="I344" s="16">
        <f t="shared" si="20"/>
        <v>29</v>
      </c>
      <c r="J344" s="16">
        <f t="shared" si="21"/>
        <v>29</v>
      </c>
      <c r="K344" s="16" t="s">
        <v>579</v>
      </c>
      <c r="L344" s="18">
        <f>SUM(I197:I344)/147</f>
        <v>20.523809523809526</v>
      </c>
      <c r="M344" s="18">
        <f>SUM(J197:J344)/147</f>
        <v>21.312925170068027</v>
      </c>
    </row>
    <row r="345" spans="1:13" x14ac:dyDescent="0.25">
      <c r="A345" s="19">
        <f t="shared" si="19"/>
        <v>344</v>
      </c>
      <c r="B345" s="19" t="s">
        <v>581</v>
      </c>
      <c r="C345" s="19" t="s">
        <v>580</v>
      </c>
      <c r="D345" s="19" t="s">
        <v>595</v>
      </c>
      <c r="E345" s="19">
        <v>1968</v>
      </c>
      <c r="F345" s="19">
        <v>1976</v>
      </c>
      <c r="G345" s="19">
        <v>1976</v>
      </c>
      <c r="H345" s="110">
        <v>1986</v>
      </c>
      <c r="I345" s="19">
        <f t="shared" si="20"/>
        <v>10</v>
      </c>
      <c r="J345" s="19">
        <f t="shared" si="21"/>
        <v>10</v>
      </c>
      <c r="K345" s="19" t="s">
        <v>582</v>
      </c>
      <c r="L345" s="20"/>
      <c r="M345" s="20"/>
    </row>
    <row r="346" spans="1:13" x14ac:dyDescent="0.25">
      <c r="A346" s="19">
        <f t="shared" si="19"/>
        <v>345</v>
      </c>
      <c r="B346" s="2" t="s">
        <v>585</v>
      </c>
      <c r="C346" s="2" t="s">
        <v>580</v>
      </c>
      <c r="D346" s="2" t="s">
        <v>583</v>
      </c>
      <c r="E346" s="2">
        <v>1957</v>
      </c>
      <c r="F346" s="2">
        <v>1958</v>
      </c>
      <c r="G346" s="2">
        <v>1959</v>
      </c>
      <c r="H346" s="107">
        <v>1987</v>
      </c>
      <c r="I346" s="2">
        <f t="shared" si="20"/>
        <v>28</v>
      </c>
      <c r="J346" s="2">
        <f t="shared" si="21"/>
        <v>28</v>
      </c>
      <c r="K346" s="2" t="s">
        <v>283</v>
      </c>
      <c r="L346" s="14"/>
      <c r="M346" s="14"/>
    </row>
    <row r="347" spans="1:13" x14ac:dyDescent="0.25">
      <c r="A347" s="19">
        <f t="shared" si="19"/>
        <v>346</v>
      </c>
      <c r="B347" s="2" t="s">
        <v>584</v>
      </c>
      <c r="C347" s="2" t="s">
        <v>580</v>
      </c>
      <c r="D347" s="2" t="s">
        <v>583</v>
      </c>
      <c r="E347" s="2">
        <v>1957</v>
      </c>
      <c r="F347" s="2">
        <v>1958</v>
      </c>
      <c r="G347" s="2">
        <v>1959</v>
      </c>
      <c r="H347" s="107">
        <v>1989</v>
      </c>
      <c r="I347" s="2">
        <f t="shared" si="20"/>
        <v>30</v>
      </c>
      <c r="J347" s="2">
        <f t="shared" si="21"/>
        <v>30</v>
      </c>
      <c r="K347" s="2" t="s">
        <v>283</v>
      </c>
      <c r="L347" s="14"/>
      <c r="M347" s="14"/>
    </row>
    <row r="348" spans="1:13" x14ac:dyDescent="0.25">
      <c r="A348" s="19">
        <f t="shared" si="19"/>
        <v>347</v>
      </c>
      <c r="B348" s="2" t="s">
        <v>586</v>
      </c>
      <c r="C348" s="2" t="s">
        <v>580</v>
      </c>
      <c r="D348" s="2" t="s">
        <v>583</v>
      </c>
      <c r="E348" s="2">
        <v>1958</v>
      </c>
      <c r="F348" s="2">
        <v>1959</v>
      </c>
      <c r="G348" s="2">
        <v>1959</v>
      </c>
      <c r="H348" s="107">
        <v>1989</v>
      </c>
      <c r="I348" s="2">
        <f t="shared" si="20"/>
        <v>30</v>
      </c>
      <c r="J348" s="2">
        <f t="shared" si="21"/>
        <v>30</v>
      </c>
      <c r="K348" s="2" t="s">
        <v>283</v>
      </c>
      <c r="L348" s="14"/>
      <c r="M348" s="14"/>
    </row>
    <row r="349" spans="1:13" x14ac:dyDescent="0.25">
      <c r="A349" s="19">
        <f t="shared" si="19"/>
        <v>348</v>
      </c>
      <c r="B349" s="2" t="s">
        <v>588</v>
      </c>
      <c r="C349" s="2" t="s">
        <v>580</v>
      </c>
      <c r="D349" s="2" t="s">
        <v>587</v>
      </c>
      <c r="E349" s="2">
        <v>1958</v>
      </c>
      <c r="F349" s="2">
        <v>1959</v>
      </c>
      <c r="G349" s="2">
        <v>1959</v>
      </c>
      <c r="H349" s="107">
        <v>1988</v>
      </c>
      <c r="I349" s="2">
        <f t="shared" si="20"/>
        <v>29</v>
      </c>
      <c r="J349" s="2">
        <f t="shared" si="21"/>
        <v>29</v>
      </c>
      <c r="K349" s="2" t="s">
        <v>283</v>
      </c>
      <c r="L349" s="14"/>
      <c r="M349" s="14"/>
    </row>
    <row r="350" spans="1:13" x14ac:dyDescent="0.25">
      <c r="A350" s="19">
        <f t="shared" si="19"/>
        <v>349</v>
      </c>
      <c r="B350" s="2" t="s">
        <v>589</v>
      </c>
      <c r="C350" s="2" t="s">
        <v>580</v>
      </c>
      <c r="D350" s="2" t="s">
        <v>587</v>
      </c>
      <c r="E350" s="2">
        <v>1958</v>
      </c>
      <c r="F350" s="2">
        <v>1960</v>
      </c>
      <c r="G350" s="2">
        <v>1960</v>
      </c>
      <c r="H350" s="107">
        <v>1991</v>
      </c>
      <c r="I350" s="2">
        <f t="shared" si="20"/>
        <v>31</v>
      </c>
      <c r="J350" s="2">
        <f t="shared" si="21"/>
        <v>31</v>
      </c>
      <c r="K350" s="2" t="s">
        <v>590</v>
      </c>
      <c r="L350" s="14"/>
      <c r="M350" s="14"/>
    </row>
    <row r="351" spans="1:13" x14ac:dyDescent="0.25">
      <c r="A351" s="19">
        <f t="shared" si="19"/>
        <v>350</v>
      </c>
      <c r="B351" s="2" t="s">
        <v>591</v>
      </c>
      <c r="C351" s="2" t="s">
        <v>580</v>
      </c>
      <c r="D351" s="2" t="s">
        <v>583</v>
      </c>
      <c r="E351" s="2">
        <v>1958</v>
      </c>
      <c r="F351" s="2">
        <v>1960</v>
      </c>
      <c r="G351" s="2">
        <v>1960</v>
      </c>
      <c r="H351" s="107">
        <v>1986</v>
      </c>
      <c r="I351" s="2">
        <f t="shared" si="20"/>
        <v>26</v>
      </c>
      <c r="J351" s="2">
        <f t="shared" si="21"/>
        <v>26</v>
      </c>
      <c r="K351" s="2" t="s">
        <v>592</v>
      </c>
      <c r="L351" s="14"/>
      <c r="M351" s="14"/>
    </row>
    <row r="352" spans="1:13" x14ac:dyDescent="0.25">
      <c r="A352" s="19">
        <f t="shared" si="19"/>
        <v>351</v>
      </c>
      <c r="B352" s="2" t="s">
        <v>593</v>
      </c>
      <c r="C352" s="2" t="s">
        <v>580</v>
      </c>
      <c r="D352" s="2" t="s">
        <v>587</v>
      </c>
      <c r="E352" s="2">
        <v>1959</v>
      </c>
      <c r="F352" s="2">
        <v>1960</v>
      </c>
      <c r="G352" s="2">
        <v>1960</v>
      </c>
      <c r="H352" s="107">
        <v>1989</v>
      </c>
      <c r="I352" s="2">
        <f t="shared" si="20"/>
        <v>29</v>
      </c>
      <c r="J352" s="2">
        <f t="shared" si="21"/>
        <v>29</v>
      </c>
      <c r="K352" s="2" t="s">
        <v>594</v>
      </c>
      <c r="L352" s="14"/>
      <c r="M352" s="14"/>
    </row>
    <row r="353" spans="1:13" x14ac:dyDescent="0.25">
      <c r="A353" s="19">
        <f t="shared" si="19"/>
        <v>352</v>
      </c>
      <c r="B353" s="2" t="s">
        <v>596</v>
      </c>
      <c r="C353" s="2" t="s">
        <v>580</v>
      </c>
      <c r="D353" s="2" t="s">
        <v>583</v>
      </c>
      <c r="E353" s="2">
        <v>1960</v>
      </c>
      <c r="F353" s="2">
        <v>1961</v>
      </c>
      <c r="G353" s="2">
        <v>1961</v>
      </c>
      <c r="H353" s="107">
        <v>1989</v>
      </c>
      <c r="I353" s="2">
        <f t="shared" si="20"/>
        <v>28</v>
      </c>
      <c r="J353" s="2">
        <f t="shared" si="21"/>
        <v>28</v>
      </c>
      <c r="K353" s="2" t="s">
        <v>283</v>
      </c>
      <c r="L353" s="14"/>
      <c r="M353" s="14"/>
    </row>
    <row r="354" spans="1:13" x14ac:dyDescent="0.25">
      <c r="A354" s="19">
        <f t="shared" si="19"/>
        <v>353</v>
      </c>
      <c r="B354" s="2" t="s">
        <v>597</v>
      </c>
      <c r="C354" s="2" t="s">
        <v>580</v>
      </c>
      <c r="D354" s="2" t="s">
        <v>583</v>
      </c>
      <c r="E354" s="2">
        <v>1960</v>
      </c>
      <c r="F354" s="2">
        <v>1961</v>
      </c>
      <c r="G354" s="2">
        <v>1961</v>
      </c>
      <c r="H354" s="107">
        <v>1986</v>
      </c>
      <c r="I354" s="2">
        <f t="shared" si="20"/>
        <v>25</v>
      </c>
      <c r="J354" s="2">
        <f t="shared" si="21"/>
        <v>25</v>
      </c>
      <c r="K354" s="2" t="s">
        <v>598</v>
      </c>
      <c r="L354" s="14"/>
      <c r="M354" s="14"/>
    </row>
    <row r="355" spans="1:13" x14ac:dyDescent="0.25">
      <c r="A355" s="19">
        <f t="shared" si="19"/>
        <v>354</v>
      </c>
      <c r="B355" s="2" t="s">
        <v>599</v>
      </c>
      <c r="C355" s="2" t="s">
        <v>580</v>
      </c>
      <c r="D355" s="2" t="s">
        <v>583</v>
      </c>
      <c r="E355" s="2">
        <v>1960</v>
      </c>
      <c r="F355" s="2">
        <v>1961</v>
      </c>
      <c r="G355" s="2">
        <v>1961</v>
      </c>
      <c r="H355" s="107">
        <v>1989</v>
      </c>
      <c r="I355" s="2">
        <f t="shared" si="20"/>
        <v>28</v>
      </c>
      <c r="J355" s="2">
        <f t="shared" si="21"/>
        <v>28</v>
      </c>
      <c r="K355" s="2" t="s">
        <v>600</v>
      </c>
      <c r="L355" s="14"/>
      <c r="M355" s="14"/>
    </row>
    <row r="356" spans="1:13" x14ac:dyDescent="0.25">
      <c r="A356" s="19">
        <f t="shared" si="19"/>
        <v>355</v>
      </c>
      <c r="B356" s="2" t="s">
        <v>601</v>
      </c>
      <c r="C356" s="2" t="s">
        <v>580</v>
      </c>
      <c r="D356" s="2" t="s">
        <v>602</v>
      </c>
      <c r="E356" s="2">
        <v>1960</v>
      </c>
      <c r="F356" s="2">
        <v>1961</v>
      </c>
      <c r="G356" s="2">
        <v>1961</v>
      </c>
      <c r="H356" s="107">
        <v>1990</v>
      </c>
      <c r="I356" s="2">
        <f t="shared" si="20"/>
        <v>29</v>
      </c>
      <c r="J356" s="2">
        <f t="shared" si="21"/>
        <v>29</v>
      </c>
      <c r="K356" s="2" t="s">
        <v>283</v>
      </c>
      <c r="L356" s="14"/>
      <c r="M356" s="14"/>
    </row>
    <row r="357" spans="1:13" x14ac:dyDescent="0.25">
      <c r="A357" s="19">
        <f t="shared" si="19"/>
        <v>356</v>
      </c>
      <c r="B357" s="2" t="s">
        <v>1198</v>
      </c>
      <c r="C357" s="2" t="s">
        <v>580</v>
      </c>
      <c r="D357" s="2" t="s">
        <v>603</v>
      </c>
      <c r="E357" s="2">
        <v>1961</v>
      </c>
      <c r="F357" s="2">
        <v>1961</v>
      </c>
      <c r="G357" s="2">
        <v>1961</v>
      </c>
      <c r="H357" s="107">
        <v>1990</v>
      </c>
      <c r="I357" s="2">
        <f t="shared" si="20"/>
        <v>29</v>
      </c>
      <c r="J357" s="2">
        <f t="shared" si="21"/>
        <v>29</v>
      </c>
      <c r="K357" s="2" t="s">
        <v>604</v>
      </c>
      <c r="L357" s="14"/>
      <c r="M357" s="14"/>
    </row>
    <row r="358" spans="1:13" x14ac:dyDescent="0.25">
      <c r="A358" s="19">
        <f t="shared" si="19"/>
        <v>357</v>
      </c>
      <c r="B358" s="2" t="s">
        <v>605</v>
      </c>
      <c r="C358" s="2" t="s">
        <v>580</v>
      </c>
      <c r="D358" s="2" t="s">
        <v>583</v>
      </c>
      <c r="E358" s="2">
        <v>1957</v>
      </c>
      <c r="F358" s="2">
        <v>1958</v>
      </c>
      <c r="G358" s="2">
        <v>1959</v>
      </c>
      <c r="H358" s="107">
        <v>1989</v>
      </c>
      <c r="I358" s="2">
        <f t="shared" si="20"/>
        <v>30</v>
      </c>
      <c r="J358" s="2">
        <f t="shared" si="21"/>
        <v>30</v>
      </c>
      <c r="K358" s="2" t="s">
        <v>607</v>
      </c>
      <c r="L358" s="14"/>
      <c r="M358" s="14"/>
    </row>
    <row r="359" spans="1:13" x14ac:dyDescent="0.25">
      <c r="A359" s="19">
        <f t="shared" si="19"/>
        <v>358</v>
      </c>
      <c r="B359" s="2" t="s">
        <v>606</v>
      </c>
      <c r="C359" s="2" t="s">
        <v>580</v>
      </c>
      <c r="D359" s="2" t="s">
        <v>583</v>
      </c>
      <c r="E359" s="2">
        <v>1958</v>
      </c>
      <c r="F359" s="2">
        <v>1960</v>
      </c>
      <c r="G359" s="2">
        <v>1961</v>
      </c>
      <c r="H359" s="107">
        <v>1990</v>
      </c>
      <c r="I359" s="2">
        <f t="shared" si="20"/>
        <v>29</v>
      </c>
      <c r="J359" s="2">
        <f t="shared" si="21"/>
        <v>29</v>
      </c>
      <c r="K359" s="2" t="s">
        <v>607</v>
      </c>
      <c r="L359" s="14"/>
      <c r="M359" s="14"/>
    </row>
    <row r="360" spans="1:13" x14ac:dyDescent="0.25">
      <c r="A360" s="19">
        <f t="shared" si="19"/>
        <v>359</v>
      </c>
      <c r="B360" s="2" t="s">
        <v>608</v>
      </c>
      <c r="C360" s="2" t="s">
        <v>580</v>
      </c>
      <c r="D360" s="2" t="s">
        <v>583</v>
      </c>
      <c r="E360" s="2">
        <v>1959</v>
      </c>
      <c r="F360" s="2">
        <v>1961</v>
      </c>
      <c r="G360" s="2">
        <v>1961</v>
      </c>
      <c r="H360" s="107">
        <v>1989</v>
      </c>
      <c r="I360" s="2">
        <f t="shared" si="20"/>
        <v>28</v>
      </c>
      <c r="J360" s="2">
        <f t="shared" si="21"/>
        <v>28</v>
      </c>
      <c r="K360" s="2" t="s">
        <v>598</v>
      </c>
      <c r="L360" s="14"/>
      <c r="M360" s="14"/>
    </row>
    <row r="361" spans="1:13" x14ac:dyDescent="0.25">
      <c r="A361" s="19">
        <f t="shared" si="19"/>
        <v>360</v>
      </c>
      <c r="B361" s="2" t="s">
        <v>609</v>
      </c>
      <c r="C361" s="2" t="s">
        <v>580</v>
      </c>
      <c r="D361" s="2" t="s">
        <v>583</v>
      </c>
      <c r="E361" s="2">
        <v>1959</v>
      </c>
      <c r="F361" s="2">
        <v>1961</v>
      </c>
      <c r="G361" s="2">
        <v>1962</v>
      </c>
      <c r="H361" s="107">
        <v>1987</v>
      </c>
      <c r="I361" s="2">
        <f t="shared" si="20"/>
        <v>25</v>
      </c>
      <c r="J361" s="2">
        <f t="shared" si="21"/>
        <v>25</v>
      </c>
      <c r="K361" s="2" t="s">
        <v>598</v>
      </c>
      <c r="L361" s="14"/>
      <c r="M361" s="14"/>
    </row>
    <row r="362" spans="1:13" ht="16.5" thickBot="1" x14ac:dyDescent="0.3">
      <c r="A362" s="16">
        <f t="shared" si="19"/>
        <v>361</v>
      </c>
      <c r="B362" s="16" t="s">
        <v>610</v>
      </c>
      <c r="C362" s="16" t="s">
        <v>580</v>
      </c>
      <c r="D362" s="16" t="s">
        <v>583</v>
      </c>
      <c r="E362" s="16">
        <v>1960</v>
      </c>
      <c r="F362" s="16">
        <v>1962</v>
      </c>
      <c r="G362" s="16">
        <v>1962</v>
      </c>
      <c r="H362" s="109">
        <v>1987</v>
      </c>
      <c r="I362" s="16">
        <f t="shared" si="20"/>
        <v>25</v>
      </c>
      <c r="J362" s="16">
        <f t="shared" si="21"/>
        <v>25</v>
      </c>
      <c r="K362" s="16" t="s">
        <v>598</v>
      </c>
      <c r="L362" s="18">
        <f>SUM(I345:I362)/18</f>
        <v>27.166666666666668</v>
      </c>
      <c r="M362" s="18">
        <f>SUM(J345:J362)/18</f>
        <v>27.166666666666668</v>
      </c>
    </row>
    <row r="363" spans="1:13" ht="16.5" thickBot="1" x14ac:dyDescent="0.3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7">
        <f>(L7+L20+L32+L34+L54+L72+L97+L111+L115+L117+L197+L255+L344+L362)/14</f>
        <v>18.556551433296459</v>
      </c>
      <c r="M363" s="37">
        <f>(M7+M20+M32+M34+M54+M72+M97+M111+M115+M117+M197+M255+M344+M362)/14</f>
        <v>19.846555431279018</v>
      </c>
    </row>
    <row r="364" spans="1:13" x14ac:dyDescent="0.25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4"/>
      <c r="M364" s="24"/>
    </row>
    <row r="365" spans="1:13" x14ac:dyDescent="0.2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4"/>
      <c r="M365" s="24"/>
    </row>
    <row r="366" spans="1:13" x14ac:dyDescent="0.25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4"/>
      <c r="M366" s="24"/>
    </row>
    <row r="367" spans="1:13" x14ac:dyDescent="0.25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4"/>
      <c r="M367" s="24"/>
    </row>
    <row r="368" spans="1:13" x14ac:dyDescent="0.25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4"/>
      <c r="M368" s="24"/>
    </row>
    <row r="369" spans="1:13" x14ac:dyDescent="0.25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4"/>
      <c r="M369" s="24"/>
    </row>
    <row r="370" spans="1:13" x14ac:dyDescent="0.25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4"/>
      <c r="M370" s="24"/>
    </row>
    <row r="371" spans="1:13" x14ac:dyDescent="0.25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4"/>
      <c r="M371" s="24"/>
    </row>
    <row r="372" spans="1:13" x14ac:dyDescent="0.25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4"/>
      <c r="M372" s="24"/>
    </row>
    <row r="373" spans="1:13" x14ac:dyDescent="0.25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4"/>
      <c r="M373" s="24"/>
    </row>
    <row r="374" spans="1:13" x14ac:dyDescent="0.25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4"/>
      <c r="M374" s="24"/>
    </row>
    <row r="375" spans="1:13" x14ac:dyDescent="0.2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4"/>
      <c r="M375" s="24"/>
    </row>
    <row r="376" spans="1:13" x14ac:dyDescent="0.25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4"/>
      <c r="M376" s="24"/>
    </row>
    <row r="377" spans="1:13" x14ac:dyDescent="0.25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4"/>
      <c r="M377" s="24"/>
    </row>
    <row r="378" spans="1:13" x14ac:dyDescent="0.25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4"/>
      <c r="M378" s="24"/>
    </row>
    <row r="379" spans="1:13" x14ac:dyDescent="0.25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4"/>
      <c r="M379" s="24"/>
    </row>
    <row r="380" spans="1:13" x14ac:dyDescent="0.25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4"/>
      <c r="M380" s="24"/>
    </row>
    <row r="381" spans="1:13" x14ac:dyDescent="0.25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4"/>
      <c r="M381" s="24"/>
    </row>
    <row r="382" spans="1:13" x14ac:dyDescent="0.25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4"/>
      <c r="M382" s="24"/>
    </row>
    <row r="383" spans="1:13" x14ac:dyDescent="0.25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4"/>
      <c r="M383" s="24"/>
    </row>
    <row r="384" spans="1:13" x14ac:dyDescent="0.25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4"/>
      <c r="M384" s="24"/>
    </row>
    <row r="385" spans="1:13" x14ac:dyDescent="0.2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4"/>
      <c r="M385" s="24"/>
    </row>
    <row r="386" spans="1:13" x14ac:dyDescent="0.25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4"/>
      <c r="M386" s="24"/>
    </row>
    <row r="387" spans="1:13" x14ac:dyDescent="0.25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4"/>
      <c r="M387" s="24"/>
    </row>
    <row r="388" spans="1:13" x14ac:dyDescent="0.25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4"/>
      <c r="M388" s="24"/>
    </row>
    <row r="389" spans="1:13" x14ac:dyDescent="0.25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4"/>
      <c r="M389" s="24"/>
    </row>
    <row r="390" spans="1:13" x14ac:dyDescent="0.25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4"/>
      <c r="M390" s="24"/>
    </row>
    <row r="391" spans="1:13" x14ac:dyDescent="0.25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4"/>
      <c r="M391" s="24"/>
    </row>
    <row r="392" spans="1:13" x14ac:dyDescent="0.25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4"/>
      <c r="M392" s="24"/>
    </row>
    <row r="393" spans="1:13" x14ac:dyDescent="0.25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4"/>
      <c r="M393" s="24"/>
    </row>
    <row r="394" spans="1:13" x14ac:dyDescent="0.25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4"/>
      <c r="M394" s="24"/>
    </row>
    <row r="395" spans="1:13" x14ac:dyDescent="0.2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4"/>
      <c r="M395" s="24"/>
    </row>
    <row r="396" spans="1:13" x14ac:dyDescent="0.25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4"/>
      <c r="M396" s="24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1"/>
  <sheetViews>
    <sheetView workbookViewId="0">
      <selection activeCell="B12" sqref="B12"/>
    </sheetView>
  </sheetViews>
  <sheetFormatPr defaultRowHeight="15.75" x14ac:dyDescent="0.25"/>
  <cols>
    <col min="1" max="1" width="9.140625" style="8"/>
    <col min="2" max="2" width="52.28515625" style="8" customWidth="1"/>
    <col min="3" max="3" width="18.42578125" style="8" customWidth="1"/>
    <col min="4" max="4" width="17.85546875" style="8" customWidth="1"/>
    <col min="5" max="6" width="13.140625" style="8" customWidth="1"/>
    <col min="7" max="7" width="14.42578125" style="8" customWidth="1"/>
    <col min="8" max="8" width="15.140625" style="8" customWidth="1"/>
    <col min="9" max="10" width="14.140625" style="8" customWidth="1"/>
    <col min="11" max="11" width="29.5703125" style="8" customWidth="1"/>
    <col min="12" max="12" width="13.5703125" style="15" customWidth="1"/>
    <col min="13" max="13" width="14.85546875" style="15" customWidth="1"/>
    <col min="14" max="14" width="11.85546875" style="8" customWidth="1"/>
    <col min="15" max="15" width="13.140625" style="8" customWidth="1"/>
    <col min="16" max="16384" width="9.140625" style="8"/>
  </cols>
  <sheetData>
    <row r="1" spans="1:13" ht="31.5" x14ac:dyDescent="0.25">
      <c r="A1" s="5"/>
      <c r="B1" s="5" t="s">
        <v>4</v>
      </c>
      <c r="C1" s="5" t="s">
        <v>3</v>
      </c>
      <c r="D1" s="5" t="s">
        <v>2</v>
      </c>
      <c r="E1" s="5" t="s">
        <v>5</v>
      </c>
      <c r="F1" s="5" t="s">
        <v>51</v>
      </c>
      <c r="G1" s="5" t="s">
        <v>6</v>
      </c>
      <c r="H1" s="5" t="s">
        <v>18</v>
      </c>
      <c r="I1" s="5" t="s">
        <v>19</v>
      </c>
      <c r="J1" s="5" t="s">
        <v>49</v>
      </c>
      <c r="K1" s="5" t="s">
        <v>9</v>
      </c>
      <c r="L1" s="7" t="s">
        <v>28</v>
      </c>
      <c r="M1" s="7" t="s">
        <v>52</v>
      </c>
    </row>
    <row r="2" spans="1:13" ht="16.5" thickBot="1" x14ac:dyDescent="0.3">
      <c r="A2" s="16">
        <v>1</v>
      </c>
      <c r="B2" s="115" t="s">
        <v>17</v>
      </c>
      <c r="C2" s="16" t="s">
        <v>1</v>
      </c>
      <c r="D2" s="16" t="s">
        <v>12</v>
      </c>
      <c r="E2" s="16">
        <v>1982</v>
      </c>
      <c r="F2" s="16">
        <v>1985</v>
      </c>
      <c r="G2" s="16">
        <v>1990</v>
      </c>
      <c r="H2" s="16">
        <v>2018</v>
      </c>
      <c r="I2" s="16">
        <v>27</v>
      </c>
      <c r="J2" s="16">
        <v>32</v>
      </c>
      <c r="K2" s="16"/>
      <c r="L2" s="18">
        <v>27</v>
      </c>
      <c r="M2" s="18">
        <v>32</v>
      </c>
    </row>
    <row r="3" spans="1:13" x14ac:dyDescent="0.25">
      <c r="A3" s="19">
        <f>A2+1</f>
        <v>2</v>
      </c>
      <c r="B3" s="19" t="s">
        <v>30</v>
      </c>
      <c r="C3" s="19" t="s">
        <v>24</v>
      </c>
      <c r="D3" s="19" t="s">
        <v>31</v>
      </c>
      <c r="E3" s="19">
        <v>1983</v>
      </c>
      <c r="F3" s="19">
        <v>1986</v>
      </c>
      <c r="G3" s="19">
        <v>1988</v>
      </c>
      <c r="H3" s="19">
        <v>2018</v>
      </c>
      <c r="I3" s="19">
        <v>29</v>
      </c>
      <c r="J3" s="19">
        <v>31</v>
      </c>
      <c r="K3" s="19" t="s">
        <v>291</v>
      </c>
      <c r="L3" s="20"/>
      <c r="M3" s="20"/>
    </row>
    <row r="4" spans="1:13" x14ac:dyDescent="0.25">
      <c r="A4" s="2">
        <f>A3+1</f>
        <v>3</v>
      </c>
      <c r="B4" s="2" t="s">
        <v>32</v>
      </c>
      <c r="C4" s="2" t="s">
        <v>24</v>
      </c>
      <c r="D4" s="2" t="s">
        <v>33</v>
      </c>
      <c r="E4" s="2">
        <v>1986</v>
      </c>
      <c r="F4" s="2">
        <v>1989</v>
      </c>
      <c r="G4" s="2">
        <v>1998</v>
      </c>
      <c r="H4" s="2">
        <v>2018</v>
      </c>
      <c r="I4" s="2">
        <v>19</v>
      </c>
      <c r="J4" s="2">
        <v>28</v>
      </c>
      <c r="K4" s="2"/>
      <c r="L4" s="14"/>
      <c r="M4" s="14"/>
    </row>
    <row r="5" spans="1:13" x14ac:dyDescent="0.25">
      <c r="A5" s="2">
        <f t="shared" ref="A5:A69" si="0">A4+1</f>
        <v>4</v>
      </c>
      <c r="B5" s="116" t="s">
        <v>45</v>
      </c>
      <c r="C5" s="2" t="s">
        <v>35</v>
      </c>
      <c r="D5" s="2">
        <v>1164</v>
      </c>
      <c r="E5" s="2">
        <v>1976</v>
      </c>
      <c r="F5" s="2">
        <v>1979</v>
      </c>
      <c r="G5" s="2">
        <v>1982</v>
      </c>
      <c r="H5" s="2">
        <v>2018</v>
      </c>
      <c r="I5" s="2">
        <v>35</v>
      </c>
      <c r="J5" s="2">
        <v>38</v>
      </c>
      <c r="K5" s="2"/>
      <c r="L5" s="14"/>
      <c r="M5" s="14"/>
    </row>
    <row r="6" spans="1:13" x14ac:dyDescent="0.25">
      <c r="A6" s="2">
        <f t="shared" si="0"/>
        <v>5</v>
      </c>
      <c r="B6" s="2" t="s">
        <v>46</v>
      </c>
      <c r="C6" s="2" t="s">
        <v>35</v>
      </c>
      <c r="D6" s="2">
        <v>1164</v>
      </c>
      <c r="E6" s="2">
        <v>1977</v>
      </c>
      <c r="F6" s="2">
        <v>1982</v>
      </c>
      <c r="G6" s="2">
        <v>1986</v>
      </c>
      <c r="H6" s="2">
        <v>2018</v>
      </c>
      <c r="I6" s="2">
        <v>31</v>
      </c>
      <c r="J6" s="2">
        <v>35</v>
      </c>
      <c r="K6" s="2"/>
      <c r="L6" s="14"/>
      <c r="M6" s="14"/>
    </row>
    <row r="7" spans="1:13" ht="16.5" thickBot="1" x14ac:dyDescent="0.3">
      <c r="A7" s="16">
        <f t="shared" si="0"/>
        <v>6</v>
      </c>
      <c r="B7" s="16" t="s">
        <v>47</v>
      </c>
      <c r="C7" s="16" t="s">
        <v>35</v>
      </c>
      <c r="D7" s="16">
        <v>1164</v>
      </c>
      <c r="E7" s="16">
        <v>1979</v>
      </c>
      <c r="F7" s="16">
        <v>1983</v>
      </c>
      <c r="G7" s="16">
        <v>1989</v>
      </c>
      <c r="H7" s="16">
        <v>2018</v>
      </c>
      <c r="I7" s="16">
        <v>28</v>
      </c>
      <c r="J7" s="16">
        <v>34</v>
      </c>
      <c r="K7" s="16"/>
      <c r="L7" s="18">
        <f>SUM(I3:I7)/5</f>
        <v>28.4</v>
      </c>
      <c r="M7" s="18">
        <f>SUM(J3:J7)/5</f>
        <v>33.200000000000003</v>
      </c>
    </row>
    <row r="8" spans="1:13" x14ac:dyDescent="0.25">
      <c r="A8" s="19">
        <f t="shared" si="0"/>
        <v>7</v>
      </c>
      <c r="B8" s="114" t="s">
        <v>88</v>
      </c>
      <c r="C8" s="19" t="s">
        <v>2314</v>
      </c>
      <c r="D8" s="19">
        <v>956</v>
      </c>
      <c r="E8" s="19">
        <v>1983</v>
      </c>
      <c r="F8" s="19">
        <v>1986</v>
      </c>
      <c r="G8" s="19">
        <v>1988</v>
      </c>
      <c r="H8" s="19">
        <v>2018</v>
      </c>
      <c r="I8" s="19">
        <v>17</v>
      </c>
      <c r="J8" s="19">
        <v>23</v>
      </c>
      <c r="K8" s="19" t="s">
        <v>2317</v>
      </c>
      <c r="L8" s="20"/>
      <c r="M8" s="20"/>
    </row>
    <row r="9" spans="1:13" x14ac:dyDescent="0.25">
      <c r="A9" s="2">
        <f t="shared" si="0"/>
        <v>8</v>
      </c>
      <c r="B9" s="104" t="s">
        <v>89</v>
      </c>
      <c r="C9" s="19" t="s">
        <v>2314</v>
      </c>
      <c r="D9" s="2" t="s">
        <v>92</v>
      </c>
      <c r="E9" s="2">
        <v>1988</v>
      </c>
      <c r="F9" s="2">
        <v>1991</v>
      </c>
      <c r="G9" s="2">
        <v>1992</v>
      </c>
      <c r="H9" s="2">
        <v>2018</v>
      </c>
      <c r="I9" s="2">
        <f t="shared" ref="I9:I22" si="1">H9-G9</f>
        <v>26</v>
      </c>
      <c r="J9" s="2">
        <f t="shared" ref="J9:J22" si="2">H9-F9</f>
        <v>27</v>
      </c>
      <c r="K9" s="2" t="s">
        <v>2309</v>
      </c>
      <c r="L9" s="14"/>
      <c r="M9" s="14"/>
    </row>
    <row r="10" spans="1:13" x14ac:dyDescent="0.25">
      <c r="A10" s="2">
        <f t="shared" si="0"/>
        <v>9</v>
      </c>
      <c r="B10" s="113" t="s">
        <v>2316</v>
      </c>
      <c r="C10" s="19" t="s">
        <v>2314</v>
      </c>
      <c r="D10" s="2" t="s">
        <v>2315</v>
      </c>
      <c r="E10" s="2">
        <v>1985</v>
      </c>
      <c r="F10" s="2">
        <v>1987</v>
      </c>
      <c r="G10" s="2">
        <v>1989</v>
      </c>
      <c r="H10" s="2">
        <v>2018</v>
      </c>
      <c r="I10" s="2">
        <f t="shared" si="1"/>
        <v>29</v>
      </c>
      <c r="J10" s="2">
        <f t="shared" si="2"/>
        <v>31</v>
      </c>
      <c r="K10" s="2" t="s">
        <v>554</v>
      </c>
      <c r="L10" s="14"/>
      <c r="M10" s="14"/>
    </row>
    <row r="11" spans="1:13" x14ac:dyDescent="0.25">
      <c r="A11" s="2">
        <f t="shared" si="0"/>
        <v>10</v>
      </c>
      <c r="B11" s="2" t="s">
        <v>100</v>
      </c>
      <c r="C11" s="19" t="s">
        <v>2314</v>
      </c>
      <c r="D11" s="2" t="s">
        <v>92</v>
      </c>
      <c r="E11" s="2">
        <v>1988</v>
      </c>
      <c r="F11" s="2">
        <v>1991</v>
      </c>
      <c r="G11" s="2">
        <v>1993</v>
      </c>
      <c r="H11" s="2">
        <v>2018</v>
      </c>
      <c r="I11" s="2">
        <f t="shared" si="1"/>
        <v>25</v>
      </c>
      <c r="J11" s="2">
        <f t="shared" si="2"/>
        <v>27</v>
      </c>
      <c r="K11" s="2" t="s">
        <v>513</v>
      </c>
      <c r="L11" s="14"/>
      <c r="M11" s="14"/>
    </row>
    <row r="12" spans="1:13" ht="16.5" thickBot="1" x14ac:dyDescent="0.3">
      <c r="A12" s="16">
        <f>A11+1</f>
        <v>11</v>
      </c>
      <c r="B12" s="115" t="s">
        <v>99</v>
      </c>
      <c r="C12" s="16" t="s">
        <v>102</v>
      </c>
      <c r="D12" s="16">
        <v>11551</v>
      </c>
      <c r="E12" s="16">
        <v>1990</v>
      </c>
      <c r="F12" s="16">
        <v>1992</v>
      </c>
      <c r="G12" s="16">
        <v>1999</v>
      </c>
      <c r="H12" s="16">
        <v>2018</v>
      </c>
      <c r="I12" s="16">
        <f t="shared" si="1"/>
        <v>19</v>
      </c>
      <c r="J12" s="16">
        <f t="shared" si="2"/>
        <v>26</v>
      </c>
      <c r="K12" s="16" t="s">
        <v>2318</v>
      </c>
      <c r="L12" s="18">
        <f>SUM(I8:I12)/4</f>
        <v>29</v>
      </c>
      <c r="M12" s="18">
        <f>SUM(J8:J12)/4</f>
        <v>33.5</v>
      </c>
    </row>
    <row r="13" spans="1:13" x14ac:dyDescent="0.25">
      <c r="A13" s="19">
        <f t="shared" si="0"/>
        <v>12</v>
      </c>
      <c r="B13" s="19" t="s">
        <v>121</v>
      </c>
      <c r="C13" s="19" t="s">
        <v>102</v>
      </c>
      <c r="D13" s="19" t="s">
        <v>119</v>
      </c>
      <c r="E13" s="19">
        <v>1971</v>
      </c>
      <c r="F13" s="19">
        <v>1972</v>
      </c>
      <c r="G13" s="19">
        <v>1974</v>
      </c>
      <c r="H13" s="19">
        <v>2018</v>
      </c>
      <c r="I13" s="19">
        <f t="shared" si="1"/>
        <v>44</v>
      </c>
      <c r="J13" s="19">
        <f t="shared" si="2"/>
        <v>46</v>
      </c>
      <c r="K13" s="19"/>
      <c r="L13" s="20"/>
      <c r="M13" s="20"/>
    </row>
    <row r="14" spans="1:13" x14ac:dyDescent="0.25">
      <c r="A14" s="2">
        <f t="shared" si="0"/>
        <v>13</v>
      </c>
      <c r="B14" s="2" t="s">
        <v>122</v>
      </c>
      <c r="C14" s="2" t="s">
        <v>102</v>
      </c>
      <c r="D14" s="2">
        <v>1155</v>
      </c>
      <c r="E14" s="2">
        <v>1981</v>
      </c>
      <c r="F14" s="2">
        <v>1983</v>
      </c>
      <c r="G14" s="2">
        <v>1984</v>
      </c>
      <c r="H14" s="2">
        <v>2018</v>
      </c>
      <c r="I14" s="2">
        <f t="shared" si="1"/>
        <v>34</v>
      </c>
      <c r="J14" s="2">
        <f t="shared" si="2"/>
        <v>35</v>
      </c>
      <c r="K14" s="2"/>
      <c r="L14" s="14"/>
      <c r="M14" s="14"/>
    </row>
    <row r="15" spans="1:13" x14ac:dyDescent="0.25">
      <c r="A15" s="2">
        <f t="shared" si="0"/>
        <v>14</v>
      </c>
      <c r="B15" s="2" t="s">
        <v>123</v>
      </c>
      <c r="C15" s="2" t="s">
        <v>102</v>
      </c>
      <c r="D15" s="2">
        <v>1155</v>
      </c>
      <c r="E15" s="2">
        <v>1983</v>
      </c>
      <c r="F15" s="2">
        <v>1985</v>
      </c>
      <c r="G15" s="2">
        <v>1985</v>
      </c>
      <c r="H15" s="2">
        <v>2018</v>
      </c>
      <c r="I15" s="2">
        <f t="shared" si="1"/>
        <v>33</v>
      </c>
      <c r="J15" s="2">
        <f t="shared" si="2"/>
        <v>33</v>
      </c>
      <c r="K15" s="2"/>
      <c r="L15" s="14"/>
      <c r="M15" s="14"/>
    </row>
    <row r="16" spans="1:13" x14ac:dyDescent="0.25">
      <c r="A16" s="2">
        <f t="shared" si="0"/>
        <v>15</v>
      </c>
      <c r="B16" s="2" t="s">
        <v>124</v>
      </c>
      <c r="C16" s="2" t="s">
        <v>102</v>
      </c>
      <c r="D16" s="2">
        <v>1155</v>
      </c>
      <c r="E16" s="2">
        <v>1984</v>
      </c>
      <c r="F16" s="2">
        <v>1987</v>
      </c>
      <c r="G16" s="2">
        <v>1987</v>
      </c>
      <c r="H16" s="2">
        <v>2018</v>
      </c>
      <c r="I16" s="2">
        <f t="shared" si="1"/>
        <v>31</v>
      </c>
      <c r="J16" s="2">
        <f t="shared" si="2"/>
        <v>31</v>
      </c>
      <c r="K16" s="2"/>
      <c r="L16" s="14"/>
      <c r="M16" s="14"/>
    </row>
    <row r="17" spans="1:13" x14ac:dyDescent="0.25">
      <c r="A17" s="2">
        <f t="shared" si="0"/>
        <v>16</v>
      </c>
      <c r="B17" s="2" t="s">
        <v>125</v>
      </c>
      <c r="C17" s="2" t="s">
        <v>102</v>
      </c>
      <c r="D17" s="2">
        <v>1155</v>
      </c>
      <c r="E17" s="2">
        <v>1986</v>
      </c>
      <c r="F17" s="2">
        <v>1987</v>
      </c>
      <c r="G17" s="2">
        <v>1988</v>
      </c>
      <c r="H17" s="2">
        <v>2018</v>
      </c>
      <c r="I17" s="2">
        <f t="shared" si="1"/>
        <v>30</v>
      </c>
      <c r="J17" s="2">
        <f t="shared" si="2"/>
        <v>31</v>
      </c>
      <c r="K17" s="2"/>
      <c r="L17" s="14"/>
      <c r="M17" s="14"/>
    </row>
    <row r="18" spans="1:13" x14ac:dyDescent="0.25">
      <c r="A18" s="2">
        <f t="shared" si="0"/>
        <v>17</v>
      </c>
      <c r="B18" s="2" t="s">
        <v>126</v>
      </c>
      <c r="C18" s="2" t="s">
        <v>102</v>
      </c>
      <c r="D18" s="2">
        <v>1155</v>
      </c>
      <c r="E18" s="2">
        <v>1986</v>
      </c>
      <c r="F18" s="2">
        <v>1988</v>
      </c>
      <c r="G18" s="2">
        <v>1989</v>
      </c>
      <c r="H18" s="2">
        <v>2018</v>
      </c>
      <c r="I18" s="2">
        <f t="shared" si="1"/>
        <v>29</v>
      </c>
      <c r="J18" s="2">
        <f t="shared" si="2"/>
        <v>30</v>
      </c>
      <c r="K18" s="2"/>
      <c r="L18" s="14"/>
      <c r="M18" s="14"/>
    </row>
    <row r="19" spans="1:13" x14ac:dyDescent="0.25">
      <c r="A19" s="2">
        <f t="shared" si="0"/>
        <v>18</v>
      </c>
      <c r="B19" s="2" t="s">
        <v>127</v>
      </c>
      <c r="C19" s="2" t="s">
        <v>102</v>
      </c>
      <c r="D19" s="2">
        <v>1155</v>
      </c>
      <c r="E19" s="2">
        <v>1987</v>
      </c>
      <c r="F19" s="2">
        <v>1988</v>
      </c>
      <c r="G19" s="2">
        <v>1991</v>
      </c>
      <c r="H19" s="2">
        <v>2018</v>
      </c>
      <c r="I19" s="2">
        <f t="shared" si="1"/>
        <v>27</v>
      </c>
      <c r="J19" s="2">
        <f t="shared" si="2"/>
        <v>30</v>
      </c>
      <c r="K19" s="2"/>
      <c r="L19" s="14"/>
      <c r="M19" s="14"/>
    </row>
    <row r="20" spans="1:13" x14ac:dyDescent="0.25">
      <c r="A20" s="2">
        <f t="shared" si="0"/>
        <v>19</v>
      </c>
      <c r="B20" s="2" t="s">
        <v>128</v>
      </c>
      <c r="C20" s="2" t="s">
        <v>102</v>
      </c>
      <c r="D20" s="2">
        <v>1155</v>
      </c>
      <c r="E20" s="2">
        <v>1977</v>
      </c>
      <c r="F20" s="2">
        <v>1980</v>
      </c>
      <c r="G20" s="2">
        <v>1981</v>
      </c>
      <c r="H20" s="2">
        <v>2018</v>
      </c>
      <c r="I20" s="2">
        <f t="shared" si="1"/>
        <v>37</v>
      </c>
      <c r="J20" s="2">
        <f t="shared" si="2"/>
        <v>38</v>
      </c>
      <c r="K20" s="2"/>
      <c r="L20" s="14"/>
      <c r="M20" s="14"/>
    </row>
    <row r="21" spans="1:13" x14ac:dyDescent="0.25">
      <c r="A21" s="2">
        <f t="shared" si="0"/>
        <v>20</v>
      </c>
      <c r="B21" s="2" t="s">
        <v>129</v>
      </c>
      <c r="C21" s="2" t="s">
        <v>102</v>
      </c>
      <c r="D21" s="2">
        <v>1155</v>
      </c>
      <c r="E21" s="2">
        <v>1980</v>
      </c>
      <c r="F21" s="2">
        <v>1983</v>
      </c>
      <c r="G21" s="2">
        <v>1985</v>
      </c>
      <c r="H21" s="2">
        <v>2018</v>
      </c>
      <c r="I21" s="2">
        <f t="shared" si="1"/>
        <v>33</v>
      </c>
      <c r="J21" s="2">
        <f t="shared" si="2"/>
        <v>35</v>
      </c>
      <c r="K21" s="2"/>
      <c r="L21" s="14"/>
      <c r="M21" s="14"/>
    </row>
    <row r="22" spans="1:13" ht="16.5" thickBot="1" x14ac:dyDescent="0.3">
      <c r="A22" s="16">
        <f t="shared" si="0"/>
        <v>21</v>
      </c>
      <c r="B22" s="16" t="s">
        <v>130</v>
      </c>
      <c r="C22" s="16" t="s">
        <v>102</v>
      </c>
      <c r="D22" s="16">
        <v>1155</v>
      </c>
      <c r="E22" s="16">
        <v>1982</v>
      </c>
      <c r="F22" s="16">
        <v>1985</v>
      </c>
      <c r="G22" s="16">
        <v>1988</v>
      </c>
      <c r="H22" s="16">
        <v>2018</v>
      </c>
      <c r="I22" s="16">
        <f t="shared" si="1"/>
        <v>30</v>
      </c>
      <c r="J22" s="16">
        <f t="shared" si="2"/>
        <v>33</v>
      </c>
      <c r="K22" s="16"/>
      <c r="L22" s="18">
        <f>SUM(I13:I22)/10</f>
        <v>32.799999999999997</v>
      </c>
      <c r="M22" s="18">
        <f>SUM(J13:J22)/10</f>
        <v>34.200000000000003</v>
      </c>
    </row>
    <row r="23" spans="1:13" x14ac:dyDescent="0.25">
      <c r="A23" s="19">
        <f t="shared" si="0"/>
        <v>22</v>
      </c>
      <c r="B23" s="38" t="s">
        <v>138</v>
      </c>
      <c r="C23" s="19" t="s">
        <v>134</v>
      </c>
      <c r="D23" s="19" t="s">
        <v>139</v>
      </c>
      <c r="E23" s="19">
        <v>2004</v>
      </c>
      <c r="F23" s="19">
        <v>2012</v>
      </c>
      <c r="G23" s="19">
        <v>0</v>
      </c>
      <c r="H23" s="19">
        <v>2018</v>
      </c>
      <c r="I23" s="19">
        <v>0</v>
      </c>
      <c r="J23" s="19">
        <v>5</v>
      </c>
      <c r="K23" s="19" t="s">
        <v>140</v>
      </c>
      <c r="L23" s="20"/>
      <c r="M23" s="20"/>
    </row>
    <row r="24" spans="1:13" x14ac:dyDescent="0.25">
      <c r="A24" s="2">
        <f t="shared" si="0"/>
        <v>23</v>
      </c>
      <c r="B24" s="27" t="s">
        <v>141</v>
      </c>
      <c r="C24" s="2" t="s">
        <v>102</v>
      </c>
      <c r="D24" s="2" t="s">
        <v>139</v>
      </c>
      <c r="E24" s="2">
        <v>2015</v>
      </c>
      <c r="F24" s="2">
        <v>0</v>
      </c>
      <c r="G24" s="2">
        <v>0</v>
      </c>
      <c r="H24" s="2">
        <v>2018</v>
      </c>
      <c r="I24" s="2">
        <f t="shared" ref="I24:I56" si="3">H24-G24</f>
        <v>2018</v>
      </c>
      <c r="J24" s="2">
        <f t="shared" ref="J24:J57" si="4">H24-F24</f>
        <v>2018</v>
      </c>
      <c r="K24" s="2" t="s">
        <v>140</v>
      </c>
      <c r="L24" s="14"/>
      <c r="M24" s="14"/>
    </row>
    <row r="25" spans="1:13" x14ac:dyDescent="0.25">
      <c r="A25" s="2">
        <f t="shared" si="0"/>
        <v>24</v>
      </c>
      <c r="B25" s="2" t="s">
        <v>142</v>
      </c>
      <c r="C25" s="2" t="s">
        <v>134</v>
      </c>
      <c r="D25" s="2" t="s">
        <v>146</v>
      </c>
      <c r="E25" s="2">
        <v>1964</v>
      </c>
      <c r="F25" s="2">
        <v>1964</v>
      </c>
      <c r="G25" s="2">
        <v>1966</v>
      </c>
      <c r="H25" s="2">
        <v>2018</v>
      </c>
      <c r="I25" s="2">
        <f t="shared" si="3"/>
        <v>52</v>
      </c>
      <c r="J25" s="2">
        <f t="shared" si="4"/>
        <v>54</v>
      </c>
      <c r="K25" s="2"/>
      <c r="L25" s="14"/>
      <c r="M25" s="14"/>
    </row>
    <row r="26" spans="1:13" x14ac:dyDescent="0.25">
      <c r="A26" s="2">
        <f t="shared" si="0"/>
        <v>25</v>
      </c>
      <c r="B26" s="2" t="s">
        <v>156</v>
      </c>
      <c r="C26" s="2" t="s">
        <v>134</v>
      </c>
      <c r="D26" s="2" t="s">
        <v>146</v>
      </c>
      <c r="E26" s="2">
        <v>1967</v>
      </c>
      <c r="F26" s="2">
        <v>1968</v>
      </c>
      <c r="G26" s="2">
        <v>1968</v>
      </c>
      <c r="H26" s="2">
        <v>2018</v>
      </c>
      <c r="I26" s="2">
        <f t="shared" si="3"/>
        <v>50</v>
      </c>
      <c r="J26" s="2">
        <f t="shared" si="4"/>
        <v>50</v>
      </c>
      <c r="K26" s="2"/>
      <c r="L26" s="14"/>
      <c r="M26" s="14"/>
    </row>
    <row r="27" spans="1:13" x14ac:dyDescent="0.25">
      <c r="A27" s="2">
        <f t="shared" si="0"/>
        <v>26</v>
      </c>
      <c r="B27" s="2" t="s">
        <v>157</v>
      </c>
      <c r="C27" s="2" t="s">
        <v>134</v>
      </c>
      <c r="D27" s="2" t="s">
        <v>150</v>
      </c>
      <c r="E27" s="2">
        <v>1971</v>
      </c>
      <c r="F27" s="2">
        <v>1973</v>
      </c>
      <c r="G27" s="2">
        <v>1974</v>
      </c>
      <c r="H27" s="2">
        <v>2018</v>
      </c>
      <c r="I27" s="2">
        <f t="shared" si="3"/>
        <v>44</v>
      </c>
      <c r="J27" s="2">
        <f t="shared" si="4"/>
        <v>45</v>
      </c>
      <c r="K27" s="2"/>
      <c r="L27" s="14"/>
      <c r="M27" s="14"/>
    </row>
    <row r="28" spans="1:13" x14ac:dyDescent="0.25">
      <c r="A28" s="2">
        <f t="shared" si="0"/>
        <v>27</v>
      </c>
      <c r="B28" s="2" t="s">
        <v>158</v>
      </c>
      <c r="C28" s="2" t="s">
        <v>134</v>
      </c>
      <c r="D28" s="2" t="s">
        <v>150</v>
      </c>
      <c r="E28" s="2">
        <v>1974</v>
      </c>
      <c r="F28" s="2">
        <v>1975</v>
      </c>
      <c r="G28" s="2">
        <v>1975</v>
      </c>
      <c r="H28" s="2">
        <v>2018</v>
      </c>
      <c r="I28" s="2">
        <f t="shared" si="3"/>
        <v>43</v>
      </c>
      <c r="J28" s="2">
        <f t="shared" si="4"/>
        <v>43</v>
      </c>
      <c r="K28" s="2"/>
      <c r="L28" s="14"/>
      <c r="M28" s="14"/>
    </row>
    <row r="29" spans="1:13" x14ac:dyDescent="0.25">
      <c r="A29" s="2">
        <f t="shared" si="0"/>
        <v>28</v>
      </c>
      <c r="B29" s="2" t="s">
        <v>159</v>
      </c>
      <c r="C29" s="2" t="s">
        <v>134</v>
      </c>
      <c r="D29" s="2">
        <v>775</v>
      </c>
      <c r="E29" s="2">
        <v>1973</v>
      </c>
      <c r="F29" s="2">
        <v>1973</v>
      </c>
      <c r="G29" s="2">
        <v>1974</v>
      </c>
      <c r="H29" s="2">
        <v>2018</v>
      </c>
      <c r="I29" s="2">
        <f t="shared" si="3"/>
        <v>44</v>
      </c>
      <c r="J29" s="2">
        <f t="shared" si="4"/>
        <v>45</v>
      </c>
      <c r="K29" s="2"/>
      <c r="L29" s="14"/>
      <c r="M29" s="14"/>
    </row>
    <row r="30" spans="1:13" x14ac:dyDescent="0.25">
      <c r="A30" s="2">
        <f t="shared" si="0"/>
        <v>29</v>
      </c>
      <c r="B30" s="2" t="s">
        <v>171</v>
      </c>
      <c r="C30" s="2" t="s">
        <v>134</v>
      </c>
      <c r="D30" s="2">
        <v>775</v>
      </c>
      <c r="E30" s="2">
        <v>1974</v>
      </c>
      <c r="F30" s="2">
        <v>1975</v>
      </c>
      <c r="G30" s="2">
        <v>1976</v>
      </c>
      <c r="H30" s="2">
        <v>2018</v>
      </c>
      <c r="I30" s="2">
        <f t="shared" si="3"/>
        <v>42</v>
      </c>
      <c r="J30" s="2">
        <f t="shared" si="4"/>
        <v>43</v>
      </c>
      <c r="K30" s="2"/>
      <c r="L30" s="14"/>
      <c r="M30" s="14"/>
    </row>
    <row r="31" spans="1:13" x14ac:dyDescent="0.25">
      <c r="A31" s="2">
        <f t="shared" si="0"/>
        <v>30</v>
      </c>
      <c r="B31" s="2" t="s">
        <v>172</v>
      </c>
      <c r="C31" s="2" t="s">
        <v>134</v>
      </c>
      <c r="D31" s="2">
        <v>775</v>
      </c>
      <c r="E31" s="2">
        <v>1974</v>
      </c>
      <c r="F31" s="2">
        <v>1975</v>
      </c>
      <c r="G31" s="2">
        <v>1976</v>
      </c>
      <c r="H31" s="2">
        <v>2018</v>
      </c>
      <c r="I31" s="2">
        <f t="shared" si="3"/>
        <v>42</v>
      </c>
      <c r="J31" s="2">
        <f t="shared" si="4"/>
        <v>43</v>
      </c>
      <c r="K31" s="2"/>
      <c r="L31" s="14"/>
      <c r="M31" s="14"/>
    </row>
    <row r="32" spans="1:13" x14ac:dyDescent="0.25">
      <c r="A32" s="2">
        <f t="shared" si="0"/>
        <v>31</v>
      </c>
      <c r="B32" s="2" t="s">
        <v>173</v>
      </c>
      <c r="C32" s="2" t="s">
        <v>134</v>
      </c>
      <c r="D32" s="2">
        <v>775</v>
      </c>
      <c r="E32" s="2">
        <v>1976</v>
      </c>
      <c r="F32" s="2">
        <v>1977</v>
      </c>
      <c r="G32" s="2">
        <v>1978</v>
      </c>
      <c r="H32" s="2">
        <v>2018</v>
      </c>
      <c r="I32" s="2">
        <f t="shared" si="3"/>
        <v>40</v>
      </c>
      <c r="J32" s="2">
        <f t="shared" si="4"/>
        <v>41</v>
      </c>
      <c r="K32" s="2"/>
      <c r="L32" s="14"/>
      <c r="M32" s="14"/>
    </row>
    <row r="33" spans="1:15" x14ac:dyDescent="0.25">
      <c r="A33" s="2">
        <f t="shared" si="0"/>
        <v>32</v>
      </c>
      <c r="B33" s="2" t="s">
        <v>174</v>
      </c>
      <c r="C33" s="2" t="s">
        <v>134</v>
      </c>
      <c r="D33" s="2" t="s">
        <v>170</v>
      </c>
      <c r="E33" s="2">
        <v>1979</v>
      </c>
      <c r="F33" s="2">
        <v>1980</v>
      </c>
      <c r="G33" s="2">
        <v>1981</v>
      </c>
      <c r="H33" s="2">
        <v>2018</v>
      </c>
      <c r="I33" s="2">
        <f t="shared" si="3"/>
        <v>37</v>
      </c>
      <c r="J33" s="2">
        <f t="shared" si="4"/>
        <v>38</v>
      </c>
      <c r="K33" s="2"/>
      <c r="L33" s="14"/>
      <c r="M33" s="14"/>
    </row>
    <row r="34" spans="1:15" x14ac:dyDescent="0.25">
      <c r="A34" s="2">
        <f t="shared" si="0"/>
        <v>33</v>
      </c>
      <c r="B34" s="2" t="s">
        <v>175</v>
      </c>
      <c r="C34" s="2" t="s">
        <v>134</v>
      </c>
      <c r="D34" s="2" t="s">
        <v>170</v>
      </c>
      <c r="E34" s="2">
        <v>1980</v>
      </c>
      <c r="F34" s="2">
        <v>1981</v>
      </c>
      <c r="G34" s="2">
        <v>1982</v>
      </c>
      <c r="H34" s="2">
        <v>2018</v>
      </c>
      <c r="I34" s="2">
        <f t="shared" si="3"/>
        <v>36</v>
      </c>
      <c r="J34" s="2">
        <f t="shared" si="4"/>
        <v>37</v>
      </c>
      <c r="K34" s="2"/>
      <c r="L34" s="14"/>
      <c r="M34" s="14"/>
    </row>
    <row r="35" spans="1:15" x14ac:dyDescent="0.25">
      <c r="A35" s="2">
        <f t="shared" si="0"/>
        <v>34</v>
      </c>
      <c r="B35" s="2" t="s">
        <v>176</v>
      </c>
      <c r="C35" s="2" t="s">
        <v>134</v>
      </c>
      <c r="D35" s="2" t="s">
        <v>170</v>
      </c>
      <c r="E35" s="2">
        <v>1981</v>
      </c>
      <c r="F35" s="2">
        <v>1982</v>
      </c>
      <c r="G35" s="2">
        <v>1983</v>
      </c>
      <c r="H35" s="2">
        <v>2018</v>
      </c>
      <c r="I35" s="2">
        <f t="shared" si="3"/>
        <v>35</v>
      </c>
      <c r="J35" s="2">
        <f t="shared" si="4"/>
        <v>36</v>
      </c>
      <c r="K35" s="2"/>
      <c r="L35" s="14"/>
      <c r="M35" s="14"/>
    </row>
    <row r="36" spans="1:15" x14ac:dyDescent="0.25">
      <c r="A36" s="2">
        <f t="shared" si="0"/>
        <v>35</v>
      </c>
      <c r="B36" s="2" t="s">
        <v>177</v>
      </c>
      <c r="C36" s="2" t="s">
        <v>134</v>
      </c>
      <c r="D36" s="2" t="s">
        <v>170</v>
      </c>
      <c r="E36" s="2">
        <v>1982</v>
      </c>
      <c r="F36" s="2">
        <v>1983</v>
      </c>
      <c r="G36" s="2">
        <v>1984</v>
      </c>
      <c r="H36" s="2">
        <v>2018</v>
      </c>
      <c r="I36" s="2">
        <f t="shared" si="3"/>
        <v>34</v>
      </c>
      <c r="J36" s="2">
        <f t="shared" si="4"/>
        <v>35</v>
      </c>
      <c r="K36" s="2"/>
      <c r="L36" s="14"/>
      <c r="M36" s="14"/>
    </row>
    <row r="37" spans="1:15" x14ac:dyDescent="0.25">
      <c r="A37" s="2">
        <f t="shared" si="0"/>
        <v>36</v>
      </c>
      <c r="B37" s="2" t="s">
        <v>179</v>
      </c>
      <c r="C37" s="2" t="s">
        <v>134</v>
      </c>
      <c r="D37" s="2" t="s">
        <v>170</v>
      </c>
      <c r="E37" s="2">
        <v>1983</v>
      </c>
      <c r="F37" s="2">
        <v>1984</v>
      </c>
      <c r="G37" s="2">
        <v>1985</v>
      </c>
      <c r="H37" s="2">
        <v>2018</v>
      </c>
      <c r="I37" s="2">
        <f t="shared" si="3"/>
        <v>33</v>
      </c>
      <c r="J37" s="2">
        <f t="shared" si="4"/>
        <v>34</v>
      </c>
      <c r="K37" s="2"/>
      <c r="L37" s="14"/>
      <c r="M37" s="14"/>
    </row>
    <row r="38" spans="1:15" x14ac:dyDescent="0.25">
      <c r="A38" s="2">
        <f t="shared" si="0"/>
        <v>37</v>
      </c>
      <c r="B38" s="2" t="s">
        <v>180</v>
      </c>
      <c r="C38" s="2" t="s">
        <v>134</v>
      </c>
      <c r="D38" s="2" t="s">
        <v>170</v>
      </c>
      <c r="E38" s="2">
        <v>1984</v>
      </c>
      <c r="F38" s="2">
        <v>1985</v>
      </c>
      <c r="G38" s="2">
        <v>1986</v>
      </c>
      <c r="H38" s="2">
        <v>2018</v>
      </c>
      <c r="I38" s="2">
        <f t="shared" si="3"/>
        <v>32</v>
      </c>
      <c r="J38" s="2">
        <f t="shared" si="4"/>
        <v>33</v>
      </c>
      <c r="K38" s="2"/>
      <c r="L38" s="14"/>
      <c r="M38" s="14"/>
    </row>
    <row r="39" spans="1:15" x14ac:dyDescent="0.25">
      <c r="A39" s="2">
        <f t="shared" si="0"/>
        <v>38</v>
      </c>
      <c r="B39" s="2" t="s">
        <v>181</v>
      </c>
      <c r="C39" s="2" t="s">
        <v>134</v>
      </c>
      <c r="D39" s="2" t="s">
        <v>170</v>
      </c>
      <c r="E39" s="2">
        <v>1985</v>
      </c>
      <c r="F39" s="2">
        <v>1986</v>
      </c>
      <c r="G39" s="2">
        <v>1987</v>
      </c>
      <c r="H39" s="2">
        <v>2018</v>
      </c>
      <c r="I39" s="2">
        <f t="shared" si="3"/>
        <v>31</v>
      </c>
      <c r="J39" s="2">
        <f t="shared" si="4"/>
        <v>32</v>
      </c>
      <c r="K39" s="2"/>
      <c r="L39" s="14"/>
      <c r="M39" s="14"/>
    </row>
    <row r="40" spans="1:15" x14ac:dyDescent="0.25">
      <c r="A40" s="2">
        <f t="shared" si="0"/>
        <v>39</v>
      </c>
      <c r="B40" s="2" t="s">
        <v>182</v>
      </c>
      <c r="C40" s="2" t="s">
        <v>134</v>
      </c>
      <c r="D40" s="2" t="s">
        <v>170</v>
      </c>
      <c r="E40" s="2">
        <v>1986</v>
      </c>
      <c r="F40" s="2">
        <v>1987</v>
      </c>
      <c r="G40" s="2">
        <v>1988</v>
      </c>
      <c r="H40" s="2">
        <v>2018</v>
      </c>
      <c r="I40" s="2">
        <f t="shared" si="3"/>
        <v>30</v>
      </c>
      <c r="J40" s="2">
        <f t="shared" si="4"/>
        <v>31</v>
      </c>
      <c r="K40" s="2"/>
      <c r="L40" s="14"/>
      <c r="M40" s="14"/>
    </row>
    <row r="41" spans="1:15" x14ac:dyDescent="0.25">
      <c r="A41" s="2">
        <f t="shared" si="0"/>
        <v>40</v>
      </c>
      <c r="B41" s="2" t="s">
        <v>183</v>
      </c>
      <c r="C41" s="2" t="s">
        <v>134</v>
      </c>
      <c r="D41" s="2" t="s">
        <v>184</v>
      </c>
      <c r="E41" s="2">
        <v>1987</v>
      </c>
      <c r="F41" s="2">
        <v>1988</v>
      </c>
      <c r="G41" s="2">
        <v>1990</v>
      </c>
      <c r="H41" s="2">
        <v>2018</v>
      </c>
      <c r="I41" s="2">
        <f t="shared" si="3"/>
        <v>28</v>
      </c>
      <c r="J41" s="2">
        <f t="shared" si="4"/>
        <v>30</v>
      </c>
      <c r="K41" s="2"/>
      <c r="L41" s="14"/>
      <c r="M41" s="14"/>
    </row>
    <row r="42" spans="1:15" x14ac:dyDescent="0.25">
      <c r="A42" s="2">
        <f t="shared" si="0"/>
        <v>41</v>
      </c>
      <c r="B42" s="2" t="s">
        <v>185</v>
      </c>
      <c r="C42" s="2" t="s">
        <v>134</v>
      </c>
      <c r="D42" s="2" t="s">
        <v>184</v>
      </c>
      <c r="E42" s="2">
        <v>1987</v>
      </c>
      <c r="F42" s="2">
        <v>1988</v>
      </c>
      <c r="G42" s="2">
        <v>1991</v>
      </c>
      <c r="H42" s="2">
        <v>2018</v>
      </c>
      <c r="I42" s="2">
        <f t="shared" si="3"/>
        <v>27</v>
      </c>
      <c r="J42" s="2">
        <f t="shared" si="4"/>
        <v>30</v>
      </c>
      <c r="K42" s="2"/>
      <c r="L42" s="14"/>
      <c r="M42" s="14"/>
    </row>
    <row r="43" spans="1:15" ht="16.5" thickBot="1" x14ac:dyDescent="0.3">
      <c r="A43" s="16">
        <f t="shared" si="0"/>
        <v>42</v>
      </c>
      <c r="B43" s="16" t="s">
        <v>186</v>
      </c>
      <c r="C43" s="16" t="s">
        <v>134</v>
      </c>
      <c r="D43" s="16" t="s">
        <v>184</v>
      </c>
      <c r="E43" s="16">
        <v>1987</v>
      </c>
      <c r="F43" s="16">
        <v>1988</v>
      </c>
      <c r="G43" s="16">
        <v>1991</v>
      </c>
      <c r="H43" s="16">
        <v>2018</v>
      </c>
      <c r="I43" s="16">
        <f t="shared" si="3"/>
        <v>27</v>
      </c>
      <c r="J43" s="16">
        <f t="shared" si="4"/>
        <v>30</v>
      </c>
      <c r="K43" s="16"/>
      <c r="L43" s="18">
        <f>SUM(I23:I43)/21</f>
        <v>129.76190476190476</v>
      </c>
      <c r="M43" s="18">
        <f>SUM(J23:J43)/21</f>
        <v>131.0952380952381</v>
      </c>
      <c r="N43" s="15"/>
      <c r="O43" s="15"/>
    </row>
    <row r="44" spans="1:15" x14ac:dyDescent="0.25">
      <c r="A44" s="19">
        <f t="shared" si="0"/>
        <v>43</v>
      </c>
      <c r="B44" s="2" t="s">
        <v>190</v>
      </c>
      <c r="C44" s="2" t="s">
        <v>189</v>
      </c>
      <c r="D44" s="2">
        <v>1826</v>
      </c>
      <c r="E44" s="2">
        <v>1983</v>
      </c>
      <c r="F44" s="2">
        <v>1983</v>
      </c>
      <c r="G44" s="2">
        <v>1984</v>
      </c>
      <c r="H44" s="19">
        <v>2018</v>
      </c>
      <c r="I44" s="19">
        <f t="shared" si="3"/>
        <v>34</v>
      </c>
      <c r="J44" s="19">
        <f t="shared" si="4"/>
        <v>35</v>
      </c>
      <c r="K44" s="19"/>
      <c r="L44" s="20"/>
      <c r="M44" s="20"/>
    </row>
    <row r="45" spans="1:15" x14ac:dyDescent="0.25">
      <c r="A45" s="2">
        <f t="shared" si="0"/>
        <v>44</v>
      </c>
      <c r="B45" s="2" t="s">
        <v>193</v>
      </c>
      <c r="C45" s="2" t="s">
        <v>189</v>
      </c>
      <c r="D45" s="2">
        <v>1826</v>
      </c>
      <c r="E45" s="2">
        <v>1985</v>
      </c>
      <c r="F45" s="2">
        <v>1986</v>
      </c>
      <c r="G45" s="2">
        <v>1987</v>
      </c>
      <c r="H45" s="2">
        <v>2018</v>
      </c>
      <c r="I45" s="2">
        <f t="shared" si="3"/>
        <v>31</v>
      </c>
      <c r="J45" s="2">
        <f t="shared" si="4"/>
        <v>32</v>
      </c>
      <c r="K45" s="2"/>
      <c r="L45" s="14"/>
      <c r="M45" s="14"/>
    </row>
    <row r="46" spans="1:15" x14ac:dyDescent="0.25">
      <c r="A46" s="2">
        <f t="shared" si="0"/>
        <v>45</v>
      </c>
      <c r="B46" s="2" t="s">
        <v>202</v>
      </c>
      <c r="C46" s="2" t="s">
        <v>200</v>
      </c>
      <c r="D46" s="2" t="s">
        <v>203</v>
      </c>
      <c r="E46" s="2">
        <v>1982</v>
      </c>
      <c r="F46" s="2">
        <v>1987</v>
      </c>
      <c r="G46" s="2">
        <v>1989</v>
      </c>
      <c r="H46" s="2">
        <v>2018</v>
      </c>
      <c r="I46" s="2">
        <f t="shared" si="3"/>
        <v>29</v>
      </c>
      <c r="J46" s="2">
        <f t="shared" si="4"/>
        <v>31</v>
      </c>
      <c r="K46" s="2"/>
      <c r="L46" s="14"/>
      <c r="M46" s="14"/>
    </row>
    <row r="47" spans="1:15" ht="16.5" thickBot="1" x14ac:dyDescent="0.3">
      <c r="A47" s="16">
        <f t="shared" si="0"/>
        <v>46</v>
      </c>
      <c r="B47" s="16" t="s">
        <v>212</v>
      </c>
      <c r="C47" s="16" t="s">
        <v>211</v>
      </c>
      <c r="D47" s="16">
        <v>852</v>
      </c>
      <c r="E47" s="16">
        <v>1973</v>
      </c>
      <c r="F47" s="16">
        <v>1974</v>
      </c>
      <c r="G47" s="16">
        <v>1975</v>
      </c>
      <c r="H47" s="16">
        <v>2018</v>
      </c>
      <c r="I47" s="16">
        <f t="shared" si="3"/>
        <v>43</v>
      </c>
      <c r="J47" s="16">
        <f t="shared" si="4"/>
        <v>44</v>
      </c>
      <c r="K47" s="16"/>
      <c r="L47" s="18">
        <f>SUM(I44:I47)/4</f>
        <v>34.25</v>
      </c>
      <c r="M47" s="18">
        <f>SUM(J44:J47)/4</f>
        <v>35.5</v>
      </c>
    </row>
    <row r="48" spans="1:15" x14ac:dyDescent="0.25">
      <c r="A48" s="19">
        <f t="shared" si="0"/>
        <v>47</v>
      </c>
      <c r="B48" s="19" t="s">
        <v>224</v>
      </c>
      <c r="C48" s="19" t="s">
        <v>222</v>
      </c>
      <c r="D48" s="19" t="s">
        <v>223</v>
      </c>
      <c r="E48" s="19">
        <v>1970</v>
      </c>
      <c r="F48" s="19">
        <v>1972</v>
      </c>
      <c r="G48" s="19">
        <v>1973</v>
      </c>
      <c r="H48" s="19">
        <v>2018</v>
      </c>
      <c r="I48" s="19">
        <f t="shared" si="3"/>
        <v>45</v>
      </c>
      <c r="J48" s="19">
        <f t="shared" si="4"/>
        <v>46</v>
      </c>
      <c r="K48" s="19"/>
      <c r="L48" s="20"/>
      <c r="M48" s="20"/>
    </row>
    <row r="49" spans="1:13" x14ac:dyDescent="0.25">
      <c r="A49" s="19">
        <f t="shared" si="0"/>
        <v>48</v>
      </c>
      <c r="B49" s="39" t="s">
        <v>464</v>
      </c>
      <c r="C49" s="39" t="s">
        <v>222</v>
      </c>
      <c r="D49" s="39" t="s">
        <v>223</v>
      </c>
      <c r="E49" s="39">
        <v>1976</v>
      </c>
      <c r="F49" s="39">
        <v>1977</v>
      </c>
      <c r="G49" s="39">
        <v>1978</v>
      </c>
      <c r="H49" s="2">
        <v>2018</v>
      </c>
      <c r="I49" s="39">
        <f t="shared" si="3"/>
        <v>40</v>
      </c>
      <c r="J49" s="39">
        <f t="shared" si="4"/>
        <v>41</v>
      </c>
      <c r="K49" s="39"/>
      <c r="L49" s="40"/>
      <c r="M49" s="40"/>
    </row>
    <row r="50" spans="1:13" ht="16.5" thickBot="1" x14ac:dyDescent="0.3">
      <c r="A50" s="16">
        <f t="shared" si="0"/>
        <v>49</v>
      </c>
      <c r="B50" s="16" t="s">
        <v>225</v>
      </c>
      <c r="C50" s="16" t="s">
        <v>222</v>
      </c>
      <c r="D50" s="16" t="s">
        <v>223</v>
      </c>
      <c r="E50" s="16">
        <v>1973</v>
      </c>
      <c r="F50" s="16">
        <v>1974</v>
      </c>
      <c r="G50" s="16">
        <v>1975</v>
      </c>
      <c r="H50" s="16">
        <v>2018</v>
      </c>
      <c r="I50" s="16">
        <f t="shared" si="3"/>
        <v>43</v>
      </c>
      <c r="J50" s="16">
        <f t="shared" si="4"/>
        <v>44</v>
      </c>
      <c r="K50" s="16"/>
      <c r="L50" s="18">
        <f>SUM(I48:I50)/2</f>
        <v>64</v>
      </c>
      <c r="M50" s="18">
        <f>SUM(J48:J50)/2</f>
        <v>65.5</v>
      </c>
    </row>
    <row r="51" spans="1:13" x14ac:dyDescent="0.25">
      <c r="A51" s="19">
        <f t="shared" si="0"/>
        <v>50</v>
      </c>
      <c r="B51" s="19" t="s">
        <v>229</v>
      </c>
      <c r="C51" s="19" t="s">
        <v>227</v>
      </c>
      <c r="D51" s="19">
        <v>887</v>
      </c>
      <c r="E51" s="19">
        <v>1975</v>
      </c>
      <c r="F51" s="19">
        <v>1976</v>
      </c>
      <c r="G51" s="19">
        <v>1977</v>
      </c>
      <c r="H51" s="19">
        <v>2018</v>
      </c>
      <c r="I51" s="19">
        <f t="shared" si="3"/>
        <v>41</v>
      </c>
      <c r="J51" s="19">
        <f t="shared" si="4"/>
        <v>42</v>
      </c>
      <c r="K51" s="19"/>
      <c r="L51" s="20"/>
      <c r="M51" s="20"/>
    </row>
    <row r="52" spans="1:13" ht="16.5" thickBot="1" x14ac:dyDescent="0.3">
      <c r="A52" s="16">
        <f t="shared" si="0"/>
        <v>51</v>
      </c>
      <c r="B52" s="16" t="s">
        <v>230</v>
      </c>
      <c r="C52" s="16" t="s">
        <v>227</v>
      </c>
      <c r="D52" s="16">
        <v>887</v>
      </c>
      <c r="E52" s="16">
        <v>1977</v>
      </c>
      <c r="F52" s="16">
        <v>1978</v>
      </c>
      <c r="G52" s="16">
        <v>1979</v>
      </c>
      <c r="H52" s="16">
        <v>2018</v>
      </c>
      <c r="I52" s="16">
        <f t="shared" si="3"/>
        <v>39</v>
      </c>
      <c r="J52" s="16">
        <f t="shared" si="4"/>
        <v>40</v>
      </c>
      <c r="K52" s="16"/>
      <c r="L52" s="18">
        <f>SUM(I51:I52)/2</f>
        <v>40</v>
      </c>
      <c r="M52" s="18">
        <f>SUM(J51:J52)/2</f>
        <v>41</v>
      </c>
    </row>
    <row r="53" spans="1:13" x14ac:dyDescent="0.25">
      <c r="A53" s="19">
        <f t="shared" si="0"/>
        <v>52</v>
      </c>
      <c r="B53" s="19" t="s">
        <v>253</v>
      </c>
      <c r="C53" s="19" t="s">
        <v>243</v>
      </c>
      <c r="D53" s="19" t="s">
        <v>250</v>
      </c>
      <c r="E53" s="19">
        <v>1976</v>
      </c>
      <c r="F53" s="19">
        <v>1980</v>
      </c>
      <c r="G53" s="19">
        <v>1981</v>
      </c>
      <c r="H53" s="19">
        <v>2018</v>
      </c>
      <c r="I53" s="19">
        <f t="shared" si="3"/>
        <v>37</v>
      </c>
      <c r="J53" s="19">
        <f t="shared" si="4"/>
        <v>38</v>
      </c>
      <c r="K53" s="19"/>
      <c r="L53" s="20"/>
      <c r="M53" s="20"/>
    </row>
    <row r="54" spans="1:13" x14ac:dyDescent="0.25">
      <c r="A54" s="2">
        <f t="shared" si="0"/>
        <v>53</v>
      </c>
      <c r="B54" s="2" t="s">
        <v>255</v>
      </c>
      <c r="C54" s="2" t="s">
        <v>254</v>
      </c>
      <c r="D54" s="2">
        <v>955</v>
      </c>
      <c r="E54" s="2">
        <v>1996</v>
      </c>
      <c r="F54" s="2">
        <v>2008</v>
      </c>
      <c r="G54" s="2">
        <v>2013</v>
      </c>
      <c r="H54" s="2">
        <v>2018</v>
      </c>
      <c r="I54" s="2">
        <f t="shared" si="3"/>
        <v>5</v>
      </c>
      <c r="J54" s="2">
        <f t="shared" si="4"/>
        <v>10</v>
      </c>
      <c r="K54" s="2"/>
      <c r="L54" s="14"/>
      <c r="M54" s="14"/>
    </row>
    <row r="55" spans="1:13" x14ac:dyDescent="0.25">
      <c r="A55" s="2">
        <f t="shared" si="0"/>
        <v>54</v>
      </c>
      <c r="B55" s="2" t="s">
        <v>256</v>
      </c>
      <c r="C55" s="2" t="s">
        <v>254</v>
      </c>
      <c r="D55" s="2">
        <v>955</v>
      </c>
      <c r="E55" s="2">
        <v>2004</v>
      </c>
      <c r="F55" s="2">
        <v>2010</v>
      </c>
      <c r="G55" s="2">
        <v>2013</v>
      </c>
      <c r="H55" s="2">
        <v>2018</v>
      </c>
      <c r="I55" s="2">
        <f t="shared" si="3"/>
        <v>5</v>
      </c>
      <c r="J55" s="2">
        <f t="shared" si="4"/>
        <v>8</v>
      </c>
      <c r="K55" s="2"/>
      <c r="L55" s="14"/>
      <c r="M55" s="14"/>
    </row>
    <row r="56" spans="1:13" x14ac:dyDescent="0.25">
      <c r="A56" s="2">
        <f t="shared" si="0"/>
        <v>55</v>
      </c>
      <c r="B56" s="2" t="s">
        <v>257</v>
      </c>
      <c r="C56" s="2" t="s">
        <v>254</v>
      </c>
      <c r="D56" s="2">
        <v>955</v>
      </c>
      <c r="E56" s="2">
        <v>2006</v>
      </c>
      <c r="F56" s="2">
        <v>2012</v>
      </c>
      <c r="G56" s="2">
        <v>2014</v>
      </c>
      <c r="H56" s="2">
        <v>2018</v>
      </c>
      <c r="I56" s="2">
        <f t="shared" si="3"/>
        <v>4</v>
      </c>
      <c r="J56" s="2">
        <f t="shared" si="4"/>
        <v>6</v>
      </c>
      <c r="K56" s="2"/>
      <c r="L56" s="14"/>
      <c r="M56" s="14"/>
    </row>
    <row r="57" spans="1:13" x14ac:dyDescent="0.25">
      <c r="A57" s="2">
        <f t="shared" si="0"/>
        <v>56</v>
      </c>
      <c r="B57" s="27" t="s">
        <v>258</v>
      </c>
      <c r="C57" s="2" t="s">
        <v>254</v>
      </c>
      <c r="D57" s="2" t="s">
        <v>259</v>
      </c>
      <c r="E57" s="2">
        <v>2012</v>
      </c>
      <c r="F57" s="2">
        <v>2017</v>
      </c>
      <c r="G57" s="2"/>
      <c r="H57" s="2">
        <v>2018</v>
      </c>
      <c r="I57" s="2">
        <v>0</v>
      </c>
      <c r="J57" s="2">
        <f t="shared" si="4"/>
        <v>1</v>
      </c>
      <c r="K57" s="2" t="s">
        <v>140</v>
      </c>
      <c r="L57" s="14"/>
      <c r="M57" s="14"/>
    </row>
    <row r="58" spans="1:13" x14ac:dyDescent="0.25">
      <c r="A58" s="2">
        <f t="shared" si="0"/>
        <v>57</v>
      </c>
      <c r="B58" s="27" t="s">
        <v>260</v>
      </c>
      <c r="C58" s="2" t="s">
        <v>254</v>
      </c>
      <c r="D58" s="2" t="s">
        <v>259</v>
      </c>
      <c r="E58" s="2">
        <v>2014</v>
      </c>
      <c r="F58" s="2">
        <v>0</v>
      </c>
      <c r="G58" s="2"/>
      <c r="H58" s="2">
        <v>2018</v>
      </c>
      <c r="I58" s="2">
        <v>0</v>
      </c>
      <c r="J58" s="2">
        <v>0</v>
      </c>
      <c r="K58" s="2" t="s">
        <v>140</v>
      </c>
      <c r="L58" s="14"/>
      <c r="M58" s="14"/>
    </row>
    <row r="59" spans="1:13" x14ac:dyDescent="0.25">
      <c r="A59" s="2">
        <f t="shared" si="0"/>
        <v>58</v>
      </c>
      <c r="B59" s="27" t="s">
        <v>261</v>
      </c>
      <c r="C59" s="2" t="s">
        <v>254</v>
      </c>
      <c r="D59" s="2" t="s">
        <v>259</v>
      </c>
      <c r="E59" s="2">
        <v>2014</v>
      </c>
      <c r="F59" s="2">
        <v>0</v>
      </c>
      <c r="G59" s="2"/>
      <c r="H59" s="2">
        <v>2018</v>
      </c>
      <c r="I59" s="2">
        <v>0</v>
      </c>
      <c r="J59" s="2">
        <v>0</v>
      </c>
      <c r="K59" s="2" t="s">
        <v>140</v>
      </c>
      <c r="L59" s="14"/>
      <c r="M59" s="14"/>
    </row>
    <row r="60" spans="1:13" x14ac:dyDescent="0.25">
      <c r="A60" s="2">
        <f t="shared" si="0"/>
        <v>59</v>
      </c>
      <c r="B60" s="27" t="s">
        <v>262</v>
      </c>
      <c r="C60" s="2" t="s">
        <v>254</v>
      </c>
      <c r="D60" s="2" t="s">
        <v>259</v>
      </c>
      <c r="E60" s="2">
        <v>2015</v>
      </c>
      <c r="F60" s="2">
        <v>0</v>
      </c>
      <c r="G60" s="2"/>
      <c r="H60" s="2">
        <v>2018</v>
      </c>
      <c r="I60" s="2">
        <v>0</v>
      </c>
      <c r="J60" s="2">
        <v>0</v>
      </c>
      <c r="K60" s="2" t="s">
        <v>140</v>
      </c>
      <c r="L60" s="14"/>
      <c r="M60" s="14"/>
    </row>
    <row r="61" spans="1:13" x14ac:dyDescent="0.25">
      <c r="A61" s="2">
        <f t="shared" si="0"/>
        <v>60</v>
      </c>
      <c r="B61" s="27" t="s">
        <v>263</v>
      </c>
      <c r="C61" s="2" t="s">
        <v>254</v>
      </c>
      <c r="D61" s="2" t="s">
        <v>259</v>
      </c>
      <c r="E61" s="2">
        <v>2016</v>
      </c>
      <c r="F61" s="2">
        <v>0</v>
      </c>
      <c r="G61" s="2"/>
      <c r="H61" s="2">
        <v>2018</v>
      </c>
      <c r="I61" s="2">
        <v>0</v>
      </c>
      <c r="J61" s="2">
        <v>0</v>
      </c>
      <c r="K61" s="2" t="s">
        <v>140</v>
      </c>
      <c r="L61" s="14"/>
      <c r="M61" s="14"/>
    </row>
    <row r="62" spans="1:13" x14ac:dyDescent="0.25">
      <c r="A62" s="2">
        <f t="shared" si="0"/>
        <v>61</v>
      </c>
      <c r="B62" s="2" t="s">
        <v>264</v>
      </c>
      <c r="C62" s="2" t="s">
        <v>254</v>
      </c>
      <c r="D62" s="2" t="s">
        <v>271</v>
      </c>
      <c r="E62" s="2">
        <v>1981</v>
      </c>
      <c r="F62" s="2">
        <v>1984</v>
      </c>
      <c r="G62" s="2">
        <v>1984</v>
      </c>
      <c r="H62" s="2">
        <v>2018</v>
      </c>
      <c r="I62" s="2">
        <f t="shared" ref="I62:I73" si="5">H62-G62</f>
        <v>34</v>
      </c>
      <c r="J62" s="2">
        <f t="shared" ref="J62:J93" si="6">H62-F62</f>
        <v>34</v>
      </c>
      <c r="K62" s="2"/>
      <c r="L62" s="14"/>
      <c r="M62" s="14"/>
    </row>
    <row r="63" spans="1:13" x14ac:dyDescent="0.25">
      <c r="A63" s="2">
        <f t="shared" si="0"/>
        <v>62</v>
      </c>
      <c r="B63" s="2" t="s">
        <v>265</v>
      </c>
      <c r="C63" s="2" t="s">
        <v>254</v>
      </c>
      <c r="D63" s="2" t="s">
        <v>271</v>
      </c>
      <c r="E63" s="2">
        <v>1982</v>
      </c>
      <c r="F63" s="2">
        <v>1985</v>
      </c>
      <c r="G63" s="2">
        <v>1985</v>
      </c>
      <c r="H63" s="2">
        <v>2018</v>
      </c>
      <c r="I63" s="2">
        <f t="shared" si="5"/>
        <v>33</v>
      </c>
      <c r="J63" s="2">
        <f t="shared" si="6"/>
        <v>33</v>
      </c>
      <c r="K63" s="2"/>
      <c r="L63" s="14"/>
      <c r="M63" s="14"/>
    </row>
    <row r="64" spans="1:13" x14ac:dyDescent="0.25">
      <c r="A64" s="2">
        <f t="shared" si="0"/>
        <v>63</v>
      </c>
      <c r="B64" s="41" t="s">
        <v>266</v>
      </c>
      <c r="C64" s="2" t="s">
        <v>254</v>
      </c>
      <c r="D64" s="2" t="s">
        <v>271</v>
      </c>
      <c r="E64" s="2">
        <v>1982</v>
      </c>
      <c r="F64" s="2">
        <v>1986</v>
      </c>
      <c r="G64" s="2">
        <v>1986</v>
      </c>
      <c r="H64" s="2">
        <v>2018</v>
      </c>
      <c r="I64" s="2">
        <f t="shared" si="5"/>
        <v>32</v>
      </c>
      <c r="J64" s="2">
        <f t="shared" si="6"/>
        <v>32</v>
      </c>
      <c r="K64" s="2" t="s">
        <v>290</v>
      </c>
      <c r="L64" s="14"/>
      <c r="M64" s="14"/>
    </row>
    <row r="65" spans="1:13" x14ac:dyDescent="0.25">
      <c r="A65" s="2">
        <f t="shared" si="0"/>
        <v>64</v>
      </c>
      <c r="B65" s="42" t="s">
        <v>267</v>
      </c>
      <c r="C65" s="2" t="s">
        <v>254</v>
      </c>
      <c r="D65" s="2" t="s">
        <v>271</v>
      </c>
      <c r="E65" s="2">
        <v>1984</v>
      </c>
      <c r="F65" s="2">
        <v>1987</v>
      </c>
      <c r="G65" s="2">
        <v>1987</v>
      </c>
      <c r="H65" s="2">
        <v>2018</v>
      </c>
      <c r="I65" s="2">
        <f t="shared" si="5"/>
        <v>31</v>
      </c>
      <c r="J65" s="2">
        <f t="shared" si="6"/>
        <v>31</v>
      </c>
      <c r="K65" s="2" t="s">
        <v>292</v>
      </c>
      <c r="L65" s="14"/>
      <c r="M65" s="14"/>
    </row>
    <row r="66" spans="1:13" x14ac:dyDescent="0.25">
      <c r="A66" s="2">
        <f t="shared" si="0"/>
        <v>65</v>
      </c>
      <c r="B66" s="2" t="s">
        <v>268</v>
      </c>
      <c r="C66" s="2" t="s">
        <v>254</v>
      </c>
      <c r="D66" s="2" t="s">
        <v>271</v>
      </c>
      <c r="E66" s="2">
        <v>1985</v>
      </c>
      <c r="F66" s="2">
        <v>1988</v>
      </c>
      <c r="G66" s="2">
        <v>1988</v>
      </c>
      <c r="H66" s="2">
        <v>2018</v>
      </c>
      <c r="I66" s="2">
        <f t="shared" si="5"/>
        <v>30</v>
      </c>
      <c r="J66" s="2">
        <f t="shared" si="6"/>
        <v>30</v>
      </c>
      <c r="K66" s="2"/>
      <c r="L66" s="14"/>
      <c r="M66" s="14"/>
    </row>
    <row r="67" spans="1:13" x14ac:dyDescent="0.25">
      <c r="A67" s="2">
        <f t="shared" si="0"/>
        <v>66</v>
      </c>
      <c r="B67" s="2" t="s">
        <v>269</v>
      </c>
      <c r="C67" s="2" t="s">
        <v>254</v>
      </c>
      <c r="D67" s="2" t="s">
        <v>271</v>
      </c>
      <c r="E67" s="2">
        <v>1986</v>
      </c>
      <c r="F67" s="2">
        <v>1989</v>
      </c>
      <c r="G67" s="2">
        <v>1989</v>
      </c>
      <c r="H67" s="2">
        <v>2018</v>
      </c>
      <c r="I67" s="2">
        <f t="shared" si="5"/>
        <v>29</v>
      </c>
      <c r="J67" s="2">
        <f t="shared" si="6"/>
        <v>29</v>
      </c>
      <c r="K67" s="2"/>
      <c r="L67" s="14"/>
      <c r="M67" s="14"/>
    </row>
    <row r="68" spans="1:13" x14ac:dyDescent="0.25">
      <c r="A68" s="2">
        <f t="shared" si="0"/>
        <v>67</v>
      </c>
      <c r="B68" s="2" t="s">
        <v>270</v>
      </c>
      <c r="C68" s="2" t="s">
        <v>254</v>
      </c>
      <c r="D68" s="2" t="s">
        <v>271</v>
      </c>
      <c r="E68" s="2">
        <v>1987</v>
      </c>
      <c r="F68" s="2">
        <v>1990</v>
      </c>
      <c r="G68" s="2">
        <v>1990</v>
      </c>
      <c r="H68" s="2">
        <v>2018</v>
      </c>
      <c r="I68" s="2">
        <f t="shared" si="5"/>
        <v>28</v>
      </c>
      <c r="J68" s="2">
        <f t="shared" si="6"/>
        <v>28</v>
      </c>
      <c r="K68" s="2"/>
      <c r="L68" s="14"/>
      <c r="M68" s="14"/>
    </row>
    <row r="69" spans="1:13" x14ac:dyDescent="0.25">
      <c r="A69" s="2">
        <f t="shared" si="0"/>
        <v>68</v>
      </c>
      <c r="B69" s="41" t="s">
        <v>285</v>
      </c>
      <c r="C69" s="2" t="s">
        <v>254</v>
      </c>
      <c r="D69" s="2" t="s">
        <v>289</v>
      </c>
      <c r="E69" s="2">
        <v>1979</v>
      </c>
      <c r="F69" s="2">
        <v>1981</v>
      </c>
      <c r="G69" s="2">
        <v>1981</v>
      </c>
      <c r="H69" s="2">
        <v>2018</v>
      </c>
      <c r="I69" s="2">
        <f t="shared" si="5"/>
        <v>37</v>
      </c>
      <c r="J69" s="2">
        <f t="shared" si="6"/>
        <v>37</v>
      </c>
      <c r="K69" s="2" t="s">
        <v>290</v>
      </c>
      <c r="L69" s="14"/>
      <c r="M69" s="14"/>
    </row>
    <row r="70" spans="1:13" x14ac:dyDescent="0.25">
      <c r="A70" s="2">
        <f t="shared" ref="A70:A93" si="7">A69+1</f>
        <v>69</v>
      </c>
      <c r="B70" s="2" t="s">
        <v>286</v>
      </c>
      <c r="C70" s="2" t="s">
        <v>254</v>
      </c>
      <c r="D70" s="2" t="s">
        <v>289</v>
      </c>
      <c r="E70" s="2">
        <v>1979</v>
      </c>
      <c r="F70" s="2">
        <v>1980</v>
      </c>
      <c r="G70" s="2">
        <v>1981</v>
      </c>
      <c r="H70" s="2">
        <v>2018</v>
      </c>
      <c r="I70" s="2">
        <f t="shared" si="5"/>
        <v>37</v>
      </c>
      <c r="J70" s="2">
        <f t="shared" si="6"/>
        <v>38</v>
      </c>
      <c r="K70" s="2"/>
      <c r="L70" s="14"/>
      <c r="M70" s="14"/>
    </row>
    <row r="71" spans="1:13" x14ac:dyDescent="0.25">
      <c r="A71" s="2">
        <f t="shared" si="7"/>
        <v>70</v>
      </c>
      <c r="B71" s="2" t="s">
        <v>287</v>
      </c>
      <c r="C71" s="2" t="s">
        <v>254</v>
      </c>
      <c r="D71" s="2" t="s">
        <v>289</v>
      </c>
      <c r="E71" s="2">
        <v>1979</v>
      </c>
      <c r="F71" s="2">
        <v>1980</v>
      </c>
      <c r="G71" s="2">
        <v>1980</v>
      </c>
      <c r="H71" s="2">
        <v>2018</v>
      </c>
      <c r="I71" s="2">
        <f t="shared" si="5"/>
        <v>38</v>
      </c>
      <c r="J71" s="2">
        <f t="shared" si="6"/>
        <v>38</v>
      </c>
      <c r="K71" s="2"/>
      <c r="L71" s="14"/>
      <c r="M71" s="14"/>
    </row>
    <row r="72" spans="1:13" ht="16.5" thickBot="1" x14ac:dyDescent="0.3">
      <c r="A72" s="16">
        <f t="shared" si="7"/>
        <v>71</v>
      </c>
      <c r="B72" s="43" t="s">
        <v>288</v>
      </c>
      <c r="C72" s="16" t="s">
        <v>254</v>
      </c>
      <c r="D72" s="16" t="s">
        <v>289</v>
      </c>
      <c r="E72" s="16">
        <v>1980</v>
      </c>
      <c r="F72" s="16">
        <v>1982</v>
      </c>
      <c r="G72" s="16">
        <v>1982</v>
      </c>
      <c r="H72" s="16">
        <v>2018</v>
      </c>
      <c r="I72" s="16">
        <f t="shared" si="5"/>
        <v>36</v>
      </c>
      <c r="J72" s="16">
        <f t="shared" si="6"/>
        <v>36</v>
      </c>
      <c r="K72" s="16" t="s">
        <v>291</v>
      </c>
      <c r="L72" s="18">
        <f>SUM(I53:I72)/20</f>
        <v>20.8</v>
      </c>
      <c r="M72" s="18">
        <f>SUM(J53:J72)/20</f>
        <v>21.45</v>
      </c>
    </row>
    <row r="73" spans="1:13" x14ac:dyDescent="0.25">
      <c r="A73" s="19">
        <f t="shared" si="7"/>
        <v>72</v>
      </c>
      <c r="B73" s="44" t="s">
        <v>379</v>
      </c>
      <c r="C73" s="19" t="s">
        <v>372</v>
      </c>
      <c r="D73" s="19" t="s">
        <v>375</v>
      </c>
      <c r="E73" s="19">
        <v>1985</v>
      </c>
      <c r="F73" s="19">
        <v>1987</v>
      </c>
      <c r="G73" s="19">
        <v>1988</v>
      </c>
      <c r="H73" s="19">
        <v>2018</v>
      </c>
      <c r="I73" s="19">
        <f t="shared" si="5"/>
        <v>30</v>
      </c>
      <c r="J73" s="19">
        <f t="shared" si="6"/>
        <v>31</v>
      </c>
      <c r="K73" s="19" t="s">
        <v>291</v>
      </c>
      <c r="L73" s="20"/>
      <c r="M73" s="20"/>
    </row>
    <row r="74" spans="1:13" x14ac:dyDescent="0.25">
      <c r="A74" s="2">
        <f t="shared" si="7"/>
        <v>73</v>
      </c>
      <c r="B74" s="2" t="s">
        <v>380</v>
      </c>
      <c r="C74" s="2" t="s">
        <v>372</v>
      </c>
      <c r="D74" s="2" t="s">
        <v>375</v>
      </c>
      <c r="E74" s="2">
        <v>1983</v>
      </c>
      <c r="F74" s="2">
        <v>1986</v>
      </c>
      <c r="G74" s="2">
        <v>1986</v>
      </c>
      <c r="H74" s="2">
        <v>2018</v>
      </c>
      <c r="I74" s="2">
        <v>21</v>
      </c>
      <c r="J74" s="2">
        <f t="shared" si="6"/>
        <v>32</v>
      </c>
      <c r="K74" s="2" t="s">
        <v>381</v>
      </c>
      <c r="L74" s="14"/>
      <c r="M74" s="14"/>
    </row>
    <row r="75" spans="1:13" x14ac:dyDescent="0.25">
      <c r="A75" s="2">
        <f t="shared" si="7"/>
        <v>74</v>
      </c>
      <c r="B75" s="2" t="s">
        <v>382</v>
      </c>
      <c r="C75" s="2" t="s">
        <v>372</v>
      </c>
      <c r="D75" s="2" t="s">
        <v>375</v>
      </c>
      <c r="E75" s="2">
        <v>1986</v>
      </c>
      <c r="F75" s="2">
        <v>1990</v>
      </c>
      <c r="G75" s="2">
        <v>1990</v>
      </c>
      <c r="H75" s="2">
        <v>2018</v>
      </c>
      <c r="I75" s="2">
        <f>H75-G75</f>
        <v>28</v>
      </c>
      <c r="J75" s="2">
        <f t="shared" si="6"/>
        <v>28</v>
      </c>
      <c r="K75" s="2"/>
      <c r="L75" s="14"/>
      <c r="M75" s="14"/>
    </row>
    <row r="76" spans="1:13" x14ac:dyDescent="0.25">
      <c r="A76" s="2">
        <f t="shared" si="7"/>
        <v>75</v>
      </c>
      <c r="B76" s="42" t="s">
        <v>383</v>
      </c>
      <c r="C76" s="2" t="s">
        <v>372</v>
      </c>
      <c r="D76" s="2" t="s">
        <v>384</v>
      </c>
      <c r="E76" s="2">
        <v>1987</v>
      </c>
      <c r="F76" s="2">
        <v>1990</v>
      </c>
      <c r="G76" s="2">
        <v>1990</v>
      </c>
      <c r="H76" s="2">
        <v>2018</v>
      </c>
      <c r="I76" s="2">
        <f>H76-G76</f>
        <v>28</v>
      </c>
      <c r="J76" s="2">
        <f t="shared" si="6"/>
        <v>28</v>
      </c>
      <c r="K76" s="2" t="s">
        <v>291</v>
      </c>
      <c r="L76" s="14"/>
      <c r="M76" s="14"/>
    </row>
    <row r="77" spans="1:13" x14ac:dyDescent="0.25">
      <c r="A77" s="2">
        <f t="shared" si="7"/>
        <v>76</v>
      </c>
      <c r="B77" s="2" t="s">
        <v>385</v>
      </c>
      <c r="C77" s="2" t="s">
        <v>372</v>
      </c>
      <c r="D77" s="2" t="s">
        <v>384</v>
      </c>
      <c r="E77" s="2">
        <v>1988</v>
      </c>
      <c r="F77" s="2">
        <v>1991</v>
      </c>
      <c r="G77" s="2">
        <v>1992</v>
      </c>
      <c r="H77" s="2">
        <v>2018</v>
      </c>
      <c r="I77" s="2">
        <v>18</v>
      </c>
      <c r="J77" s="2">
        <f t="shared" si="6"/>
        <v>27</v>
      </c>
      <c r="K77" s="2" t="s">
        <v>386</v>
      </c>
      <c r="L77" s="14"/>
      <c r="M77" s="14"/>
    </row>
    <row r="78" spans="1:13" x14ac:dyDescent="0.25">
      <c r="A78" s="2">
        <f t="shared" si="7"/>
        <v>77</v>
      </c>
      <c r="B78" s="42" t="s">
        <v>387</v>
      </c>
      <c r="C78" s="2" t="s">
        <v>372</v>
      </c>
      <c r="D78" s="2" t="s">
        <v>375</v>
      </c>
      <c r="E78" s="2">
        <v>1989</v>
      </c>
      <c r="F78" s="2">
        <v>1992</v>
      </c>
      <c r="G78" s="2">
        <v>1992</v>
      </c>
      <c r="H78" s="2">
        <v>2018</v>
      </c>
      <c r="I78" s="2">
        <v>17</v>
      </c>
      <c r="J78" s="2">
        <f t="shared" si="6"/>
        <v>26</v>
      </c>
      <c r="K78" s="2" t="s">
        <v>388</v>
      </c>
      <c r="L78" s="14"/>
      <c r="M78" s="14"/>
    </row>
    <row r="79" spans="1:13" x14ac:dyDescent="0.25">
      <c r="A79" s="2">
        <f t="shared" si="7"/>
        <v>78</v>
      </c>
      <c r="B79" s="2" t="s">
        <v>389</v>
      </c>
      <c r="C79" s="2" t="s">
        <v>372</v>
      </c>
      <c r="D79" s="2" t="s">
        <v>375</v>
      </c>
      <c r="E79" s="2">
        <v>1989</v>
      </c>
      <c r="F79" s="2">
        <v>1993</v>
      </c>
      <c r="G79" s="2">
        <v>1993</v>
      </c>
      <c r="H79" s="2">
        <v>2018</v>
      </c>
      <c r="I79" s="2">
        <v>14</v>
      </c>
      <c r="J79" s="2">
        <f t="shared" si="6"/>
        <v>25</v>
      </c>
      <c r="K79" s="2" t="s">
        <v>381</v>
      </c>
      <c r="L79" s="14"/>
      <c r="M79" s="14"/>
    </row>
    <row r="80" spans="1:13" ht="16.5" thickBot="1" x14ac:dyDescent="0.3">
      <c r="A80" s="16">
        <f t="shared" si="7"/>
        <v>79</v>
      </c>
      <c r="B80" s="16" t="s">
        <v>392</v>
      </c>
      <c r="C80" s="16" t="s">
        <v>372</v>
      </c>
      <c r="D80" s="16" t="s">
        <v>384</v>
      </c>
      <c r="E80" s="16">
        <v>1991</v>
      </c>
      <c r="F80" s="16">
        <v>1996</v>
      </c>
      <c r="G80" s="16">
        <v>1996</v>
      </c>
      <c r="H80" s="16">
        <v>2018</v>
      </c>
      <c r="I80" s="16">
        <v>13</v>
      </c>
      <c r="J80" s="16">
        <f t="shared" si="6"/>
        <v>22</v>
      </c>
      <c r="K80" s="16" t="s">
        <v>393</v>
      </c>
      <c r="L80" s="18">
        <f>SUM(I73:I80)/8</f>
        <v>21.125</v>
      </c>
      <c r="M80" s="18">
        <f>SUM(J73:J80)/8</f>
        <v>27.375</v>
      </c>
    </row>
    <row r="81" spans="1:13" x14ac:dyDescent="0.25">
      <c r="A81" s="19">
        <f t="shared" si="7"/>
        <v>80</v>
      </c>
      <c r="B81" s="2" t="s">
        <v>511</v>
      </c>
      <c r="C81" s="2" t="s">
        <v>485</v>
      </c>
      <c r="D81" s="2" t="s">
        <v>497</v>
      </c>
      <c r="E81" s="2">
        <v>1988</v>
      </c>
      <c r="F81" s="2">
        <v>1990</v>
      </c>
      <c r="G81" s="2">
        <v>1990</v>
      </c>
      <c r="H81" s="19">
        <v>2018</v>
      </c>
      <c r="I81" s="19">
        <f>H80-G81</f>
        <v>28</v>
      </c>
      <c r="J81" s="19">
        <f t="shared" si="6"/>
        <v>28</v>
      </c>
      <c r="K81" s="19" t="s">
        <v>513</v>
      </c>
      <c r="L81" s="20"/>
      <c r="M81" s="20"/>
    </row>
    <row r="82" spans="1:13" x14ac:dyDescent="0.25">
      <c r="A82" s="19">
        <f t="shared" si="7"/>
        <v>81</v>
      </c>
      <c r="B82" s="2" t="s">
        <v>512</v>
      </c>
      <c r="C82" s="2" t="s">
        <v>485</v>
      </c>
      <c r="D82" s="2" t="s">
        <v>497</v>
      </c>
      <c r="E82" s="2">
        <v>1991</v>
      </c>
      <c r="F82" s="2">
        <v>1991</v>
      </c>
      <c r="G82" s="2">
        <v>1992</v>
      </c>
      <c r="H82" s="2">
        <v>2018</v>
      </c>
      <c r="I82" s="19">
        <f>H81-G82</f>
        <v>26</v>
      </c>
      <c r="J82" s="2">
        <f t="shared" si="6"/>
        <v>27</v>
      </c>
      <c r="K82" s="2" t="s">
        <v>513</v>
      </c>
      <c r="L82" s="14"/>
      <c r="M82" s="14"/>
    </row>
    <row r="83" spans="1:13" x14ac:dyDescent="0.25">
      <c r="A83" s="19">
        <f t="shared" si="7"/>
        <v>82</v>
      </c>
      <c r="B83" s="2" t="s">
        <v>538</v>
      </c>
      <c r="C83" s="2" t="s">
        <v>485</v>
      </c>
      <c r="D83" s="2">
        <v>945</v>
      </c>
      <c r="E83" s="2">
        <v>1984</v>
      </c>
      <c r="F83" s="2">
        <v>1986</v>
      </c>
      <c r="G83" s="2">
        <v>1987</v>
      </c>
      <c r="H83" s="2">
        <v>2018</v>
      </c>
      <c r="I83" s="2">
        <f t="shared" ref="I83:I93" si="8">H83-G83</f>
        <v>31</v>
      </c>
      <c r="J83" s="2">
        <f t="shared" si="6"/>
        <v>32</v>
      </c>
      <c r="K83" s="2" t="s">
        <v>513</v>
      </c>
      <c r="L83" s="14"/>
      <c r="M83" s="14"/>
    </row>
    <row r="84" spans="1:13" x14ac:dyDescent="0.25">
      <c r="A84" s="19">
        <f t="shared" si="7"/>
        <v>83</v>
      </c>
      <c r="B84" s="2" t="s">
        <v>539</v>
      </c>
      <c r="C84" s="2" t="s">
        <v>485</v>
      </c>
      <c r="D84" s="2" t="s">
        <v>540</v>
      </c>
      <c r="E84" s="2">
        <v>1986</v>
      </c>
      <c r="F84" s="2">
        <v>1989</v>
      </c>
      <c r="G84" s="2">
        <v>1990</v>
      </c>
      <c r="H84" s="2">
        <v>2018</v>
      </c>
      <c r="I84" s="2">
        <f t="shared" si="8"/>
        <v>28</v>
      </c>
      <c r="J84" s="2">
        <f t="shared" si="6"/>
        <v>29</v>
      </c>
      <c r="K84" s="2" t="s">
        <v>513</v>
      </c>
      <c r="L84" s="14"/>
      <c r="M84" s="14"/>
    </row>
    <row r="85" spans="1:13" x14ac:dyDescent="0.25">
      <c r="A85" s="19">
        <f t="shared" si="7"/>
        <v>84</v>
      </c>
      <c r="B85" s="2" t="s">
        <v>541</v>
      </c>
      <c r="C85" s="2" t="s">
        <v>485</v>
      </c>
      <c r="D85" s="2" t="s">
        <v>540</v>
      </c>
      <c r="E85" s="2">
        <v>1989</v>
      </c>
      <c r="F85" s="2">
        <v>1992</v>
      </c>
      <c r="G85" s="2">
        <v>1993</v>
      </c>
      <c r="H85" s="2">
        <v>2018</v>
      </c>
      <c r="I85" s="2">
        <f t="shared" si="8"/>
        <v>25</v>
      </c>
      <c r="J85" s="2">
        <f t="shared" si="6"/>
        <v>26</v>
      </c>
      <c r="K85" s="2" t="s">
        <v>513</v>
      </c>
      <c r="L85" s="14"/>
      <c r="M85" s="14"/>
    </row>
    <row r="86" spans="1:13" x14ac:dyDescent="0.25">
      <c r="A86" s="19">
        <f t="shared" si="7"/>
        <v>85</v>
      </c>
      <c r="B86" s="2" t="s">
        <v>543</v>
      </c>
      <c r="C86" s="2" t="s">
        <v>485</v>
      </c>
      <c r="D86" s="2">
        <v>971</v>
      </c>
      <c r="E86" s="2">
        <v>1986</v>
      </c>
      <c r="F86" s="2">
        <v>1990</v>
      </c>
      <c r="G86" s="2">
        <v>1990</v>
      </c>
      <c r="H86" s="2">
        <v>2018</v>
      </c>
      <c r="I86" s="2">
        <f t="shared" si="8"/>
        <v>28</v>
      </c>
      <c r="J86" s="2">
        <f t="shared" si="6"/>
        <v>28</v>
      </c>
      <c r="K86" s="2" t="s">
        <v>513</v>
      </c>
      <c r="L86" s="14"/>
      <c r="M86" s="14"/>
    </row>
    <row r="87" spans="1:13" x14ac:dyDescent="0.25">
      <c r="A87" s="19">
        <f t="shared" si="7"/>
        <v>86</v>
      </c>
      <c r="B87" s="2" t="s">
        <v>544</v>
      </c>
      <c r="C87" s="2" t="s">
        <v>485</v>
      </c>
      <c r="D87" s="2">
        <v>971</v>
      </c>
      <c r="E87" s="2">
        <v>1987</v>
      </c>
      <c r="F87" s="2">
        <v>1991</v>
      </c>
      <c r="G87" s="2">
        <v>1992</v>
      </c>
      <c r="H87" s="2">
        <v>2018</v>
      </c>
      <c r="I87" s="2">
        <f t="shared" si="8"/>
        <v>26</v>
      </c>
      <c r="J87" s="2">
        <f t="shared" si="6"/>
        <v>27</v>
      </c>
      <c r="K87" s="2" t="s">
        <v>513</v>
      </c>
      <c r="L87" s="14"/>
      <c r="M87" s="14"/>
    </row>
    <row r="88" spans="1:13" x14ac:dyDescent="0.25">
      <c r="A88" s="19">
        <f t="shared" si="7"/>
        <v>87</v>
      </c>
      <c r="B88" s="2" t="s">
        <v>545</v>
      </c>
      <c r="C88" s="2" t="s">
        <v>485</v>
      </c>
      <c r="D88" s="2">
        <v>971</v>
      </c>
      <c r="E88" s="2">
        <v>1988</v>
      </c>
      <c r="F88" s="2">
        <v>1992</v>
      </c>
      <c r="G88" s="2">
        <v>1992</v>
      </c>
      <c r="H88" s="2">
        <v>2018</v>
      </c>
      <c r="I88" s="2">
        <f t="shared" si="8"/>
        <v>26</v>
      </c>
      <c r="J88" s="2">
        <f t="shared" si="6"/>
        <v>26</v>
      </c>
      <c r="K88" s="2" t="s">
        <v>513</v>
      </c>
      <c r="L88" s="14"/>
      <c r="M88" s="14"/>
    </row>
    <row r="89" spans="1:13" x14ac:dyDescent="0.25">
      <c r="A89" s="19">
        <f t="shared" si="7"/>
        <v>88</v>
      </c>
      <c r="B89" s="2" t="s">
        <v>546</v>
      </c>
      <c r="C89" s="2" t="s">
        <v>485</v>
      </c>
      <c r="D89" s="2">
        <v>971</v>
      </c>
      <c r="E89" s="2">
        <v>1990</v>
      </c>
      <c r="F89" s="2">
        <v>1994</v>
      </c>
      <c r="G89" s="2">
        <v>1996</v>
      </c>
      <c r="H89" s="2">
        <v>2018</v>
      </c>
      <c r="I89" s="2">
        <f t="shared" si="8"/>
        <v>22</v>
      </c>
      <c r="J89" s="2">
        <f t="shared" si="6"/>
        <v>24</v>
      </c>
      <c r="K89" s="2" t="s">
        <v>513</v>
      </c>
      <c r="L89" s="14"/>
      <c r="M89" s="14"/>
    </row>
    <row r="90" spans="1:13" x14ac:dyDescent="0.25">
      <c r="A90" s="19">
        <f t="shared" si="7"/>
        <v>89</v>
      </c>
      <c r="B90" s="2" t="s">
        <v>547</v>
      </c>
      <c r="C90" s="2" t="s">
        <v>485</v>
      </c>
      <c r="D90" s="2">
        <v>971</v>
      </c>
      <c r="E90" s="2">
        <v>1991</v>
      </c>
      <c r="F90" s="2">
        <v>1999</v>
      </c>
      <c r="G90" s="2">
        <v>2001</v>
      </c>
      <c r="H90" s="2">
        <v>2018</v>
      </c>
      <c r="I90" s="2">
        <f t="shared" si="8"/>
        <v>17</v>
      </c>
      <c r="J90" s="2">
        <f t="shared" si="6"/>
        <v>19</v>
      </c>
      <c r="K90" s="2" t="s">
        <v>513</v>
      </c>
      <c r="L90" s="14"/>
      <c r="M90" s="14"/>
    </row>
    <row r="91" spans="1:13" x14ac:dyDescent="0.25">
      <c r="A91" s="19">
        <f t="shared" si="7"/>
        <v>90</v>
      </c>
      <c r="B91" s="2" t="s">
        <v>553</v>
      </c>
      <c r="C91" s="2" t="s">
        <v>485</v>
      </c>
      <c r="D91" s="2">
        <v>971</v>
      </c>
      <c r="E91" s="2">
        <v>1986</v>
      </c>
      <c r="F91" s="2">
        <v>1987</v>
      </c>
      <c r="G91" s="2">
        <v>1988</v>
      </c>
      <c r="H91" s="2">
        <v>2018</v>
      </c>
      <c r="I91" s="2">
        <f t="shared" si="8"/>
        <v>30</v>
      </c>
      <c r="J91" s="2">
        <f t="shared" si="6"/>
        <v>31</v>
      </c>
      <c r="K91" s="2" t="s">
        <v>554</v>
      </c>
      <c r="L91" s="14"/>
      <c r="M91" s="14"/>
    </row>
    <row r="92" spans="1:13" x14ac:dyDescent="0.25">
      <c r="A92" s="19">
        <f t="shared" si="7"/>
        <v>91</v>
      </c>
      <c r="B92" s="2" t="s">
        <v>557</v>
      </c>
      <c r="C92" s="2" t="s">
        <v>485</v>
      </c>
      <c r="D92" s="2">
        <v>971</v>
      </c>
      <c r="E92" s="2">
        <v>1991</v>
      </c>
      <c r="F92" s="2">
        <v>1992</v>
      </c>
      <c r="G92" s="2">
        <v>1992</v>
      </c>
      <c r="H92" s="2">
        <v>2018</v>
      </c>
      <c r="I92" s="2">
        <f t="shared" si="8"/>
        <v>26</v>
      </c>
      <c r="J92" s="2">
        <f t="shared" si="6"/>
        <v>26</v>
      </c>
      <c r="K92" s="2" t="s">
        <v>554</v>
      </c>
      <c r="L92" s="14"/>
      <c r="M92" s="14"/>
    </row>
    <row r="93" spans="1:13" ht="16.5" thickBot="1" x14ac:dyDescent="0.3">
      <c r="A93" s="16">
        <f t="shared" si="7"/>
        <v>92</v>
      </c>
      <c r="B93" s="16" t="s">
        <v>558</v>
      </c>
      <c r="C93" s="16" t="s">
        <v>485</v>
      </c>
      <c r="D93" s="16">
        <v>971</v>
      </c>
      <c r="E93" s="16">
        <v>1991</v>
      </c>
      <c r="F93" s="16">
        <v>1992</v>
      </c>
      <c r="G93" s="16">
        <v>1992</v>
      </c>
      <c r="H93" s="2">
        <v>2018</v>
      </c>
      <c r="I93" s="16">
        <f t="shared" si="8"/>
        <v>26</v>
      </c>
      <c r="J93" s="16">
        <f t="shared" si="6"/>
        <v>26</v>
      </c>
      <c r="K93" s="16" t="s">
        <v>554</v>
      </c>
      <c r="L93" s="18">
        <f>SUM(I81:I93)/13</f>
        <v>26.076923076923077</v>
      </c>
      <c r="M93" s="18">
        <f>SUM(J81:J93)/13</f>
        <v>26.846153846153847</v>
      </c>
    </row>
    <row r="94" spans="1:13" ht="16.5" thickBot="1" x14ac:dyDescent="0.3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7">
        <f>(L93+L80+L72+L52+L50+L47+L43+L22+L12+L7+L2)/11</f>
        <v>41.201257076257079</v>
      </c>
      <c r="M94" s="37">
        <f>(M93+M80+M72+M52+M50+M47+M43+M22+M12+M7+M2)/11</f>
        <v>43.787853812853811</v>
      </c>
    </row>
    <row r="95" spans="1:13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4"/>
      <c r="M95" s="24"/>
    </row>
    <row r="96" spans="1:13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4"/>
      <c r="M96" s="24"/>
    </row>
    <row r="97" spans="1:13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4"/>
      <c r="M97" s="24"/>
    </row>
    <row r="98" spans="1:13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4"/>
      <c r="M98" s="24"/>
    </row>
    <row r="99" spans="1:13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4"/>
      <c r="M99" s="24"/>
    </row>
    <row r="100" spans="1:13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4"/>
      <c r="M100" s="24"/>
    </row>
    <row r="101" spans="1:13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4"/>
      <c r="M101" s="24"/>
    </row>
    <row r="102" spans="1:13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4"/>
      <c r="M102" s="24"/>
    </row>
    <row r="103" spans="1:13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4"/>
      <c r="M103" s="24"/>
    </row>
    <row r="104" spans="1:13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4"/>
      <c r="M104" s="24"/>
    </row>
    <row r="105" spans="1:13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4"/>
      <c r="M105" s="24"/>
    </row>
    <row r="106" spans="1:13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4"/>
      <c r="M106" s="24"/>
    </row>
    <row r="107" spans="1:13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4"/>
      <c r="M107" s="24"/>
    </row>
    <row r="108" spans="1:13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4"/>
      <c r="M108" s="24"/>
    </row>
    <row r="109" spans="1:13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4"/>
      <c r="M109" s="24"/>
    </row>
    <row r="110" spans="1:13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4"/>
      <c r="M110" s="24"/>
    </row>
    <row r="111" spans="1:13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4"/>
      <c r="M111" s="24"/>
    </row>
    <row r="112" spans="1:13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4"/>
      <c r="M112" s="24"/>
    </row>
    <row r="113" spans="1:13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4"/>
      <c r="M113" s="24"/>
    </row>
    <row r="114" spans="1:13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4"/>
      <c r="M114" s="24"/>
    </row>
    <row r="115" spans="1:13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4"/>
      <c r="M115" s="24"/>
    </row>
    <row r="116" spans="1:13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4"/>
      <c r="M116" s="24"/>
    </row>
    <row r="117" spans="1:13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4"/>
      <c r="M117" s="24"/>
    </row>
    <row r="118" spans="1:13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4"/>
      <c r="M118" s="24"/>
    </row>
    <row r="119" spans="1:13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4"/>
      <c r="M119" s="24"/>
    </row>
    <row r="120" spans="1:13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4"/>
      <c r="M120" s="24"/>
    </row>
    <row r="121" spans="1:13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4"/>
      <c r="M121" s="24"/>
    </row>
    <row r="122" spans="1:13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4"/>
      <c r="M122" s="24"/>
    </row>
    <row r="123" spans="1:13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4"/>
      <c r="M123" s="24"/>
    </row>
    <row r="124" spans="1:13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4"/>
      <c r="M124" s="24"/>
    </row>
    <row r="125" spans="1:13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4"/>
      <c r="M125" s="24"/>
    </row>
    <row r="126" spans="1:13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4"/>
      <c r="M126" s="24"/>
    </row>
    <row r="127" spans="1:13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4"/>
      <c r="M127" s="24"/>
    </row>
    <row r="128" spans="1:13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4"/>
      <c r="M128" s="24"/>
    </row>
    <row r="129" spans="1:13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4"/>
      <c r="M129" s="24"/>
    </row>
    <row r="130" spans="1:13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4"/>
      <c r="M130" s="24"/>
    </row>
    <row r="131" spans="1:13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4"/>
      <c r="M131" s="24"/>
    </row>
    <row r="132" spans="1:13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4"/>
      <c r="M132" s="24"/>
    </row>
    <row r="133" spans="1:13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4"/>
      <c r="M133" s="24"/>
    </row>
    <row r="134" spans="1:13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4"/>
      <c r="M134" s="24"/>
    </row>
    <row r="135" spans="1:13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4"/>
      <c r="M135" s="24"/>
    </row>
    <row r="136" spans="1:13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4"/>
      <c r="M136" s="24"/>
    </row>
    <row r="137" spans="1:13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4"/>
      <c r="M137" s="24"/>
    </row>
    <row r="138" spans="1:13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4"/>
      <c r="M138" s="24"/>
    </row>
    <row r="139" spans="1:13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4"/>
      <c r="M139" s="24"/>
    </row>
    <row r="140" spans="1:13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4"/>
      <c r="M140" s="24"/>
    </row>
    <row r="141" spans="1:13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4"/>
      <c r="M141" s="24"/>
    </row>
    <row r="142" spans="1:13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4"/>
      <c r="M142" s="24"/>
    </row>
    <row r="143" spans="1:13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4"/>
      <c r="M143" s="24"/>
    </row>
    <row r="144" spans="1:13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4"/>
      <c r="M144" s="24"/>
    </row>
    <row r="145" spans="1:13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4"/>
      <c r="M145" s="24"/>
    </row>
    <row r="146" spans="1:13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4"/>
      <c r="M146" s="24"/>
    </row>
    <row r="147" spans="1:13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4"/>
      <c r="M147" s="24"/>
    </row>
    <row r="148" spans="1:13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4"/>
      <c r="M148" s="24"/>
    </row>
    <row r="149" spans="1:13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4"/>
      <c r="M149" s="24"/>
    </row>
    <row r="150" spans="1:13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4"/>
      <c r="M150" s="24"/>
    </row>
    <row r="151" spans="1:13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4"/>
      <c r="M151" s="24"/>
    </row>
    <row r="152" spans="1:13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4"/>
      <c r="M152" s="24"/>
    </row>
    <row r="153" spans="1:13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4"/>
      <c r="M153" s="24"/>
    </row>
    <row r="154" spans="1:13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4"/>
      <c r="M154" s="24"/>
    </row>
    <row r="155" spans="1:13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4"/>
      <c r="M155" s="24"/>
    </row>
    <row r="156" spans="1:13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4"/>
      <c r="M156" s="24"/>
    </row>
    <row r="157" spans="1:13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4"/>
      <c r="M157" s="24"/>
    </row>
    <row r="158" spans="1:13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4"/>
      <c r="M158" s="24"/>
    </row>
    <row r="159" spans="1:13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4"/>
      <c r="M159" s="24"/>
    </row>
    <row r="160" spans="1:13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4"/>
      <c r="M160" s="24"/>
    </row>
    <row r="161" spans="1:13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4"/>
      <c r="M161" s="24"/>
    </row>
    <row r="162" spans="1:13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4"/>
      <c r="M162" s="24"/>
    </row>
    <row r="163" spans="1:13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4"/>
      <c r="M163" s="24"/>
    </row>
    <row r="164" spans="1:13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4"/>
      <c r="M164" s="24"/>
    </row>
    <row r="165" spans="1:13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4"/>
      <c r="M165" s="24"/>
    </row>
    <row r="166" spans="1:13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4"/>
      <c r="M166" s="24"/>
    </row>
    <row r="167" spans="1:13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4"/>
      <c r="M167" s="24"/>
    </row>
    <row r="168" spans="1:13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4"/>
      <c r="M168" s="24"/>
    </row>
    <row r="169" spans="1:13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4"/>
      <c r="M169" s="24"/>
    </row>
    <row r="170" spans="1:13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4"/>
      <c r="M170" s="24"/>
    </row>
    <row r="171" spans="1:13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4"/>
      <c r="M171" s="24"/>
    </row>
    <row r="172" spans="1:13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4"/>
      <c r="M172" s="24"/>
    </row>
    <row r="173" spans="1:13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4"/>
      <c r="M173" s="24"/>
    </row>
    <row r="174" spans="1:13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4"/>
      <c r="M174" s="24"/>
    </row>
    <row r="175" spans="1:13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4"/>
      <c r="M175" s="24"/>
    </row>
    <row r="176" spans="1:13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4"/>
      <c r="M176" s="24"/>
    </row>
    <row r="177" spans="1:13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4"/>
      <c r="M177" s="24"/>
    </row>
    <row r="178" spans="1:13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4"/>
      <c r="M178" s="24"/>
    </row>
    <row r="179" spans="1:13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4"/>
      <c r="M179" s="24"/>
    </row>
    <row r="180" spans="1:13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4"/>
      <c r="M180" s="24"/>
    </row>
    <row r="181" spans="1:13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4"/>
      <c r="M181" s="24"/>
    </row>
    <row r="182" spans="1:13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4"/>
      <c r="M182" s="24"/>
    </row>
    <row r="183" spans="1:13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4"/>
      <c r="M183" s="24"/>
    </row>
    <row r="184" spans="1:13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4"/>
      <c r="M184" s="24"/>
    </row>
    <row r="185" spans="1:13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4"/>
      <c r="M185" s="24"/>
    </row>
    <row r="186" spans="1:13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4"/>
      <c r="M186" s="24"/>
    </row>
    <row r="187" spans="1:13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4"/>
      <c r="M187" s="24"/>
    </row>
    <row r="188" spans="1:13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4"/>
      <c r="M188" s="24"/>
    </row>
    <row r="189" spans="1:13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4"/>
      <c r="M189" s="24"/>
    </row>
    <row r="190" spans="1:13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4"/>
      <c r="M190" s="24"/>
    </row>
    <row r="191" spans="1:13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4"/>
      <c r="M191" s="24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7"/>
  <sheetViews>
    <sheetView workbookViewId="0">
      <selection sqref="A1:XFD1"/>
    </sheetView>
  </sheetViews>
  <sheetFormatPr defaultRowHeight="15.75" x14ac:dyDescent="0.25"/>
  <cols>
    <col min="1" max="1" width="9.140625" style="8"/>
    <col min="2" max="2" width="55.140625" style="8" customWidth="1"/>
    <col min="3" max="3" width="18.42578125" style="8" customWidth="1"/>
    <col min="4" max="4" width="22.28515625" style="25" customWidth="1"/>
    <col min="5" max="6" width="13.140625" style="25" customWidth="1"/>
    <col min="7" max="7" width="14.42578125" style="25" customWidth="1"/>
    <col min="8" max="8" width="15.140625" style="8" customWidth="1"/>
    <col min="9" max="10" width="14.140625" style="8" customWidth="1"/>
    <col min="11" max="11" width="38.85546875" style="8" customWidth="1"/>
    <col min="12" max="12" width="12.7109375" style="15" customWidth="1"/>
    <col min="13" max="13" width="12" style="15" customWidth="1"/>
    <col min="14" max="14" width="13.42578125" style="8" customWidth="1"/>
    <col min="15" max="15" width="11.140625" style="8" customWidth="1"/>
    <col min="16" max="16384" width="9.140625" style="8"/>
  </cols>
  <sheetData>
    <row r="1" spans="1:13" ht="63" x14ac:dyDescent="0.25">
      <c r="A1" s="5" t="s">
        <v>618</v>
      </c>
      <c r="B1" s="5" t="s">
        <v>4</v>
      </c>
      <c r="C1" s="5" t="s">
        <v>3</v>
      </c>
      <c r="D1" s="6" t="s">
        <v>617</v>
      </c>
      <c r="E1" s="6" t="s">
        <v>616</v>
      </c>
      <c r="F1" s="6" t="s">
        <v>2280</v>
      </c>
      <c r="G1" s="6" t="s">
        <v>2281</v>
      </c>
      <c r="H1" s="5" t="s">
        <v>2282</v>
      </c>
      <c r="I1" s="5" t="s">
        <v>2283</v>
      </c>
      <c r="J1" s="5" t="s">
        <v>49</v>
      </c>
      <c r="K1" s="5" t="s">
        <v>9</v>
      </c>
      <c r="L1" s="7" t="s">
        <v>28</v>
      </c>
      <c r="M1" s="7" t="s">
        <v>52</v>
      </c>
    </row>
    <row r="2" spans="1:13" x14ac:dyDescent="0.25">
      <c r="A2" s="2">
        <v>1</v>
      </c>
      <c r="B2" s="9" t="s">
        <v>84</v>
      </c>
      <c r="C2" s="9" t="s">
        <v>614</v>
      </c>
      <c r="D2" s="10" t="s">
        <v>675</v>
      </c>
      <c r="E2" s="10">
        <v>1949</v>
      </c>
      <c r="F2" s="10">
        <v>1949</v>
      </c>
      <c r="G2" s="10">
        <v>1950</v>
      </c>
      <c r="H2" s="106">
        <v>1986</v>
      </c>
      <c r="I2" s="9">
        <f>H2-G2</f>
        <v>36</v>
      </c>
      <c r="J2" s="9">
        <f>H2-F2</f>
        <v>37</v>
      </c>
      <c r="K2" s="9" t="s">
        <v>673</v>
      </c>
      <c r="L2" s="11"/>
      <c r="M2" s="11"/>
    </row>
    <row r="3" spans="1:13" x14ac:dyDescent="0.25">
      <c r="A3" s="2">
        <f>A2+1</f>
        <v>2</v>
      </c>
      <c r="B3" s="9" t="s">
        <v>674</v>
      </c>
      <c r="C3" s="9" t="s">
        <v>614</v>
      </c>
      <c r="D3" s="10" t="s">
        <v>675</v>
      </c>
      <c r="E3" s="10">
        <v>1949</v>
      </c>
      <c r="F3" s="10">
        <v>1949</v>
      </c>
      <c r="G3" s="10">
        <v>1950</v>
      </c>
      <c r="H3" s="106">
        <v>1988</v>
      </c>
      <c r="I3" s="9">
        <f t="shared" ref="I3:I12" si="0">H3-G3</f>
        <v>38</v>
      </c>
      <c r="J3" s="9">
        <f t="shared" ref="J3:J12" si="1">H3-F3</f>
        <v>39</v>
      </c>
      <c r="K3" s="9" t="s">
        <v>676</v>
      </c>
      <c r="L3" s="11"/>
      <c r="M3" s="11"/>
    </row>
    <row r="4" spans="1:13" x14ac:dyDescent="0.25">
      <c r="A4" s="2">
        <f t="shared" ref="A4:A22" si="2">A3+1</f>
        <v>3</v>
      </c>
      <c r="B4" s="9" t="s">
        <v>677</v>
      </c>
      <c r="C4" s="9" t="s">
        <v>614</v>
      </c>
      <c r="D4" s="10" t="s">
        <v>675</v>
      </c>
      <c r="E4" s="10">
        <v>1950</v>
      </c>
      <c r="F4" s="10">
        <v>1951</v>
      </c>
      <c r="G4" s="10">
        <v>1951</v>
      </c>
      <c r="H4" s="106">
        <v>1988</v>
      </c>
      <c r="I4" s="9">
        <f t="shared" si="0"/>
        <v>37</v>
      </c>
      <c r="J4" s="9">
        <f t="shared" si="1"/>
        <v>37</v>
      </c>
      <c r="K4" s="9" t="s">
        <v>673</v>
      </c>
      <c r="L4" s="11"/>
      <c r="M4" s="11"/>
    </row>
    <row r="5" spans="1:13" x14ac:dyDescent="0.25">
      <c r="A5" s="2">
        <f t="shared" si="2"/>
        <v>4</v>
      </c>
      <c r="B5" s="9" t="s">
        <v>678</v>
      </c>
      <c r="C5" s="9" t="s">
        <v>614</v>
      </c>
      <c r="D5" s="10" t="s">
        <v>675</v>
      </c>
      <c r="E5" s="10">
        <v>1950</v>
      </c>
      <c r="F5" s="10">
        <v>1951</v>
      </c>
      <c r="G5" s="10">
        <v>1951</v>
      </c>
      <c r="H5" s="106">
        <v>1987</v>
      </c>
      <c r="I5" s="9">
        <f t="shared" si="0"/>
        <v>36</v>
      </c>
      <c r="J5" s="9">
        <f t="shared" si="1"/>
        <v>36</v>
      </c>
      <c r="K5" s="9" t="s">
        <v>679</v>
      </c>
      <c r="L5" s="11"/>
      <c r="M5" s="11"/>
    </row>
    <row r="6" spans="1:13" x14ac:dyDescent="0.25">
      <c r="A6" s="2">
        <f t="shared" si="2"/>
        <v>5</v>
      </c>
      <c r="B6" s="9" t="s">
        <v>680</v>
      </c>
      <c r="C6" s="9" t="s">
        <v>614</v>
      </c>
      <c r="D6" s="10" t="s">
        <v>675</v>
      </c>
      <c r="E6" s="10">
        <v>1950</v>
      </c>
      <c r="F6" s="10">
        <v>1951</v>
      </c>
      <c r="G6" s="10">
        <v>1952</v>
      </c>
      <c r="H6" s="106">
        <v>1987</v>
      </c>
      <c r="I6" s="9">
        <f t="shared" si="0"/>
        <v>35</v>
      </c>
      <c r="J6" s="9">
        <f t="shared" si="1"/>
        <v>36</v>
      </c>
      <c r="K6" s="9" t="s">
        <v>681</v>
      </c>
      <c r="L6" s="11"/>
      <c r="M6" s="11"/>
    </row>
    <row r="7" spans="1:13" x14ac:dyDescent="0.25">
      <c r="A7" s="2">
        <f t="shared" si="2"/>
        <v>6</v>
      </c>
      <c r="B7" s="9" t="s">
        <v>683</v>
      </c>
      <c r="C7" s="9" t="s">
        <v>614</v>
      </c>
      <c r="D7" s="10" t="s">
        <v>675</v>
      </c>
      <c r="E7" s="10">
        <v>1951</v>
      </c>
      <c r="F7" s="10">
        <v>1952</v>
      </c>
      <c r="G7" s="10">
        <v>1952</v>
      </c>
      <c r="H7" s="106">
        <v>1985</v>
      </c>
      <c r="I7" s="9">
        <f t="shared" si="0"/>
        <v>33</v>
      </c>
      <c r="J7" s="9">
        <f t="shared" si="1"/>
        <v>33</v>
      </c>
      <c r="K7" s="2" t="s">
        <v>688</v>
      </c>
      <c r="L7" s="11"/>
      <c r="M7" s="11"/>
    </row>
    <row r="8" spans="1:13" x14ac:dyDescent="0.25">
      <c r="A8" s="2">
        <f t="shared" si="2"/>
        <v>7</v>
      </c>
      <c r="B8" s="9" t="s">
        <v>684</v>
      </c>
      <c r="C8" s="9" t="s">
        <v>614</v>
      </c>
      <c r="D8" s="10" t="s">
        <v>692</v>
      </c>
      <c r="E8" s="10">
        <v>1951</v>
      </c>
      <c r="F8" s="10">
        <v>1952</v>
      </c>
      <c r="G8" s="10">
        <v>1952</v>
      </c>
      <c r="H8" s="106">
        <v>1987</v>
      </c>
      <c r="I8" s="9">
        <f t="shared" si="0"/>
        <v>35</v>
      </c>
      <c r="J8" s="9">
        <f t="shared" si="1"/>
        <v>35</v>
      </c>
      <c r="K8" s="2" t="s">
        <v>621</v>
      </c>
      <c r="L8" s="11"/>
      <c r="M8" s="11"/>
    </row>
    <row r="9" spans="1:13" x14ac:dyDescent="0.25">
      <c r="A9" s="2">
        <f t="shared" si="2"/>
        <v>8</v>
      </c>
      <c r="B9" s="9" t="s">
        <v>685</v>
      </c>
      <c r="C9" s="9" t="s">
        <v>614</v>
      </c>
      <c r="D9" s="10" t="s">
        <v>675</v>
      </c>
      <c r="E9" s="10">
        <v>1951</v>
      </c>
      <c r="F9" s="10">
        <v>1952</v>
      </c>
      <c r="G9" s="10">
        <v>1952</v>
      </c>
      <c r="H9" s="106">
        <v>1987</v>
      </c>
      <c r="I9" s="9">
        <f t="shared" si="0"/>
        <v>35</v>
      </c>
      <c r="J9" s="9">
        <f t="shared" si="1"/>
        <v>35</v>
      </c>
      <c r="K9" s="9" t="s">
        <v>673</v>
      </c>
      <c r="L9" s="11"/>
      <c r="M9" s="11"/>
    </row>
    <row r="10" spans="1:13" x14ac:dyDescent="0.25">
      <c r="A10" s="2">
        <f t="shared" si="2"/>
        <v>9</v>
      </c>
      <c r="B10" s="9" t="s">
        <v>686</v>
      </c>
      <c r="C10" s="9" t="s">
        <v>614</v>
      </c>
      <c r="D10" s="10" t="s">
        <v>675</v>
      </c>
      <c r="E10" s="10">
        <v>1951</v>
      </c>
      <c r="F10" s="10">
        <v>1952</v>
      </c>
      <c r="G10" s="10">
        <v>1953</v>
      </c>
      <c r="H10" s="106">
        <v>1987</v>
      </c>
      <c r="I10" s="9">
        <f t="shared" si="0"/>
        <v>34</v>
      </c>
      <c r="J10" s="9">
        <f t="shared" si="1"/>
        <v>35</v>
      </c>
      <c r="K10" s="9" t="s">
        <v>673</v>
      </c>
      <c r="L10" s="11"/>
      <c r="M10" s="11"/>
    </row>
    <row r="11" spans="1:13" x14ac:dyDescent="0.25">
      <c r="A11" s="2">
        <f t="shared" si="2"/>
        <v>10</v>
      </c>
      <c r="B11" s="9" t="s">
        <v>687</v>
      </c>
      <c r="C11" s="9" t="s">
        <v>614</v>
      </c>
      <c r="D11" s="10" t="s">
        <v>675</v>
      </c>
      <c r="E11" s="10">
        <v>1952</v>
      </c>
      <c r="F11" s="10">
        <v>1952</v>
      </c>
      <c r="G11" s="10">
        <v>1953</v>
      </c>
      <c r="H11" s="106">
        <v>1987</v>
      </c>
      <c r="I11" s="9">
        <f t="shared" si="0"/>
        <v>34</v>
      </c>
      <c r="J11" s="9">
        <f t="shared" si="1"/>
        <v>35</v>
      </c>
      <c r="K11" s="2" t="s">
        <v>688</v>
      </c>
      <c r="L11" s="11"/>
      <c r="M11" s="11"/>
    </row>
    <row r="12" spans="1:13" x14ac:dyDescent="0.25">
      <c r="A12" s="2">
        <f t="shared" si="2"/>
        <v>11</v>
      </c>
      <c r="B12" s="9" t="s">
        <v>690</v>
      </c>
      <c r="C12" s="9" t="s">
        <v>614</v>
      </c>
      <c r="D12" s="10" t="s">
        <v>691</v>
      </c>
      <c r="E12" s="10">
        <v>1952</v>
      </c>
      <c r="F12" s="10">
        <v>1952</v>
      </c>
      <c r="G12" s="10">
        <v>1953</v>
      </c>
      <c r="H12" s="106">
        <v>1986</v>
      </c>
      <c r="I12" s="9">
        <f t="shared" si="0"/>
        <v>33</v>
      </c>
      <c r="J12" s="9">
        <f t="shared" si="1"/>
        <v>34</v>
      </c>
      <c r="K12" s="9" t="s">
        <v>666</v>
      </c>
      <c r="L12" s="11"/>
      <c r="M12" s="11"/>
    </row>
    <row r="13" spans="1:13" x14ac:dyDescent="0.25">
      <c r="A13" s="2">
        <f t="shared" si="2"/>
        <v>12</v>
      </c>
      <c r="B13" s="12" t="s">
        <v>613</v>
      </c>
      <c r="C13" s="2" t="s">
        <v>614</v>
      </c>
      <c r="D13" s="13">
        <v>56</v>
      </c>
      <c r="E13" s="13">
        <v>1953</v>
      </c>
      <c r="F13" s="13">
        <v>1953</v>
      </c>
      <c r="G13" s="13">
        <v>1956</v>
      </c>
      <c r="H13" s="107">
        <v>1990</v>
      </c>
      <c r="I13" s="2">
        <f>H13-G13</f>
        <v>34</v>
      </c>
      <c r="J13" s="2">
        <f>H13-F13</f>
        <v>37</v>
      </c>
      <c r="K13" s="2" t="s">
        <v>619</v>
      </c>
      <c r="L13" s="14"/>
      <c r="M13" s="14"/>
    </row>
    <row r="14" spans="1:13" x14ac:dyDescent="0.25">
      <c r="A14" s="2">
        <f t="shared" si="2"/>
        <v>13</v>
      </c>
      <c r="B14" s="12" t="s">
        <v>620</v>
      </c>
      <c r="C14" s="2" t="s">
        <v>614</v>
      </c>
      <c r="D14" s="13">
        <v>56</v>
      </c>
      <c r="E14" s="13">
        <v>1953</v>
      </c>
      <c r="F14" s="13">
        <v>1953</v>
      </c>
      <c r="G14" s="13">
        <v>1955</v>
      </c>
      <c r="H14" s="107">
        <v>1989</v>
      </c>
      <c r="I14" s="2">
        <f t="shared" ref="I14:I77" si="3">H14-G14</f>
        <v>34</v>
      </c>
      <c r="J14" s="2">
        <f t="shared" ref="J14:J77" si="4">H14-F14</f>
        <v>36</v>
      </c>
      <c r="K14" s="2" t="s">
        <v>621</v>
      </c>
      <c r="L14" s="14"/>
      <c r="M14" s="14"/>
    </row>
    <row r="15" spans="1:13" x14ac:dyDescent="0.25">
      <c r="A15" s="2">
        <f t="shared" si="2"/>
        <v>14</v>
      </c>
      <c r="B15" s="12" t="s">
        <v>622</v>
      </c>
      <c r="C15" s="2" t="s">
        <v>614</v>
      </c>
      <c r="D15" s="13">
        <v>56</v>
      </c>
      <c r="E15" s="13">
        <v>1953</v>
      </c>
      <c r="F15" s="13">
        <v>1954</v>
      </c>
      <c r="G15" s="13">
        <v>1955</v>
      </c>
      <c r="H15" s="107">
        <v>1989</v>
      </c>
      <c r="I15" s="2">
        <f t="shared" si="3"/>
        <v>34</v>
      </c>
      <c r="J15" s="2">
        <f t="shared" si="4"/>
        <v>35</v>
      </c>
      <c r="K15" s="2" t="s">
        <v>621</v>
      </c>
      <c r="L15" s="14"/>
      <c r="M15" s="14"/>
    </row>
    <row r="16" spans="1:13" x14ac:dyDescent="0.25">
      <c r="A16" s="2">
        <f t="shared" si="2"/>
        <v>15</v>
      </c>
      <c r="B16" s="12" t="s">
        <v>623</v>
      </c>
      <c r="C16" s="2" t="s">
        <v>614</v>
      </c>
      <c r="D16" s="13" t="s">
        <v>624</v>
      </c>
      <c r="E16" s="13">
        <v>1953</v>
      </c>
      <c r="F16" s="13">
        <v>1954</v>
      </c>
      <c r="G16" s="13">
        <v>1955</v>
      </c>
      <c r="H16" s="107">
        <v>1989</v>
      </c>
      <c r="I16" s="2">
        <f t="shared" si="3"/>
        <v>34</v>
      </c>
      <c r="J16" s="2">
        <f t="shared" si="4"/>
        <v>35</v>
      </c>
      <c r="K16" s="2" t="s">
        <v>625</v>
      </c>
      <c r="L16" s="14"/>
      <c r="M16" s="14"/>
    </row>
    <row r="17" spans="1:13" x14ac:dyDescent="0.25">
      <c r="A17" s="2">
        <f t="shared" si="2"/>
        <v>16</v>
      </c>
      <c r="B17" s="12" t="s">
        <v>626</v>
      </c>
      <c r="C17" s="2" t="s">
        <v>614</v>
      </c>
      <c r="D17" s="13" t="s">
        <v>627</v>
      </c>
      <c r="E17" s="13">
        <v>1953</v>
      </c>
      <c r="F17" s="13">
        <v>1955</v>
      </c>
      <c r="G17" s="13">
        <v>1956</v>
      </c>
      <c r="H17" s="107">
        <v>1992</v>
      </c>
      <c r="I17" s="2">
        <f t="shared" si="3"/>
        <v>36</v>
      </c>
      <c r="J17" s="2">
        <f t="shared" si="4"/>
        <v>37</v>
      </c>
      <c r="K17" s="2" t="s">
        <v>689</v>
      </c>
      <c r="L17" s="14"/>
      <c r="M17" s="14"/>
    </row>
    <row r="18" spans="1:13" x14ac:dyDescent="0.25">
      <c r="A18" s="2">
        <f t="shared" si="2"/>
        <v>17</v>
      </c>
      <c r="B18" s="12" t="s">
        <v>659</v>
      </c>
      <c r="C18" s="2" t="s">
        <v>614</v>
      </c>
      <c r="D18" s="13" t="s">
        <v>628</v>
      </c>
      <c r="E18" s="13">
        <v>1954</v>
      </c>
      <c r="F18" s="13">
        <v>1955</v>
      </c>
      <c r="G18" s="13">
        <v>1956</v>
      </c>
      <c r="H18" s="107">
        <v>1986</v>
      </c>
      <c r="I18" s="2">
        <f t="shared" si="3"/>
        <v>30</v>
      </c>
      <c r="J18" s="2">
        <f t="shared" si="4"/>
        <v>31</v>
      </c>
      <c r="K18" s="2" t="s">
        <v>619</v>
      </c>
      <c r="L18" s="14"/>
      <c r="M18" s="14"/>
    </row>
    <row r="19" spans="1:13" x14ac:dyDescent="0.25">
      <c r="A19" s="2">
        <f t="shared" si="2"/>
        <v>18</v>
      </c>
      <c r="B19" s="12" t="s">
        <v>629</v>
      </c>
      <c r="C19" s="2" t="s">
        <v>614</v>
      </c>
      <c r="D19" s="13" t="s">
        <v>624</v>
      </c>
      <c r="E19" s="13">
        <v>1954</v>
      </c>
      <c r="F19" s="13">
        <v>1955</v>
      </c>
      <c r="G19" s="13">
        <v>1956</v>
      </c>
      <c r="H19" s="107">
        <v>1989</v>
      </c>
      <c r="I19" s="2">
        <f t="shared" si="3"/>
        <v>33</v>
      </c>
      <c r="J19" s="2">
        <f t="shared" si="4"/>
        <v>34</v>
      </c>
      <c r="K19" s="2" t="s">
        <v>630</v>
      </c>
      <c r="L19" s="14"/>
      <c r="M19" s="14"/>
    </row>
    <row r="20" spans="1:13" x14ac:dyDescent="0.25">
      <c r="A20" s="2">
        <f t="shared" si="2"/>
        <v>19</v>
      </c>
      <c r="B20" s="12" t="s">
        <v>631</v>
      </c>
      <c r="C20" s="2" t="s">
        <v>614</v>
      </c>
      <c r="D20" s="13" t="s">
        <v>624</v>
      </c>
      <c r="E20" s="13">
        <v>1954</v>
      </c>
      <c r="F20" s="13">
        <v>1956</v>
      </c>
      <c r="G20" s="13">
        <v>1956</v>
      </c>
      <c r="H20" s="107">
        <v>1988</v>
      </c>
      <c r="I20" s="2">
        <f t="shared" si="3"/>
        <v>32</v>
      </c>
      <c r="J20" s="2">
        <f t="shared" si="4"/>
        <v>32</v>
      </c>
      <c r="K20" s="2" t="s">
        <v>635</v>
      </c>
      <c r="L20" s="14"/>
      <c r="M20" s="14"/>
    </row>
    <row r="21" spans="1:13" x14ac:dyDescent="0.25">
      <c r="A21" s="2">
        <f t="shared" si="2"/>
        <v>20</v>
      </c>
      <c r="B21" s="12" t="s">
        <v>632</v>
      </c>
      <c r="C21" s="2" t="s">
        <v>614</v>
      </c>
      <c r="D21" s="13" t="s">
        <v>624</v>
      </c>
      <c r="E21" s="13">
        <v>1955</v>
      </c>
      <c r="F21" s="13">
        <v>1956</v>
      </c>
      <c r="G21" s="13">
        <v>1957</v>
      </c>
      <c r="H21" s="107">
        <v>1991</v>
      </c>
      <c r="I21" s="2">
        <f t="shared" si="3"/>
        <v>34</v>
      </c>
      <c r="J21" s="2">
        <f t="shared" si="4"/>
        <v>35</v>
      </c>
      <c r="K21" s="2" t="s">
        <v>619</v>
      </c>
      <c r="L21" s="14"/>
      <c r="M21" s="14"/>
    </row>
    <row r="22" spans="1:13" x14ac:dyDescent="0.25">
      <c r="A22" s="2">
        <f t="shared" si="2"/>
        <v>21</v>
      </c>
      <c r="B22" s="12" t="s">
        <v>633</v>
      </c>
      <c r="C22" s="2" t="s">
        <v>614</v>
      </c>
      <c r="D22" s="13" t="s">
        <v>624</v>
      </c>
      <c r="E22" s="13">
        <v>1955</v>
      </c>
      <c r="F22" s="13">
        <v>1956</v>
      </c>
      <c r="G22" s="13">
        <v>1957</v>
      </c>
      <c r="H22" s="107">
        <v>1989</v>
      </c>
      <c r="I22" s="2">
        <f t="shared" si="3"/>
        <v>32</v>
      </c>
      <c r="J22" s="2">
        <f t="shared" si="4"/>
        <v>33</v>
      </c>
      <c r="K22" s="2" t="s">
        <v>634</v>
      </c>
      <c r="L22" s="14"/>
      <c r="M22" s="14"/>
    </row>
    <row r="23" spans="1:13" x14ac:dyDescent="0.25">
      <c r="A23" s="2">
        <f t="shared" ref="A23:A78" si="5">A22+1</f>
        <v>22</v>
      </c>
      <c r="B23" s="12" t="s">
        <v>89</v>
      </c>
      <c r="C23" s="2" t="s">
        <v>614</v>
      </c>
      <c r="D23" s="13" t="s">
        <v>624</v>
      </c>
      <c r="E23" s="13">
        <v>1956</v>
      </c>
      <c r="F23" s="13">
        <v>1957</v>
      </c>
      <c r="G23" s="13">
        <v>1957</v>
      </c>
      <c r="H23" s="107">
        <v>1989</v>
      </c>
      <c r="I23" s="2">
        <f t="shared" si="3"/>
        <v>32</v>
      </c>
      <c r="J23" s="2">
        <f t="shared" si="4"/>
        <v>32</v>
      </c>
      <c r="K23" s="2" t="s">
        <v>634</v>
      </c>
      <c r="L23" s="14"/>
      <c r="M23" s="14"/>
    </row>
    <row r="24" spans="1:13" x14ac:dyDescent="0.25">
      <c r="A24" s="2">
        <f t="shared" si="5"/>
        <v>23</v>
      </c>
      <c r="B24" s="12" t="s">
        <v>636</v>
      </c>
      <c r="C24" s="2" t="s">
        <v>614</v>
      </c>
      <c r="D24" s="13" t="s">
        <v>627</v>
      </c>
      <c r="E24" s="13">
        <v>1953</v>
      </c>
      <c r="F24" s="13">
        <v>1953</v>
      </c>
      <c r="G24" s="13">
        <v>1955</v>
      </c>
      <c r="H24" s="107">
        <v>1987</v>
      </c>
      <c r="I24" s="2">
        <f t="shared" si="3"/>
        <v>32</v>
      </c>
      <c r="J24" s="2">
        <f t="shared" si="4"/>
        <v>34</v>
      </c>
      <c r="K24" s="2" t="s">
        <v>637</v>
      </c>
      <c r="L24" s="14"/>
      <c r="M24" s="14"/>
    </row>
    <row r="25" spans="1:13" x14ac:dyDescent="0.25">
      <c r="A25" s="2">
        <f t="shared" si="5"/>
        <v>24</v>
      </c>
      <c r="B25" s="12" t="s">
        <v>638</v>
      </c>
      <c r="C25" s="2" t="s">
        <v>614</v>
      </c>
      <c r="D25" s="13" t="s">
        <v>627</v>
      </c>
      <c r="E25" s="13">
        <v>1953</v>
      </c>
      <c r="F25" s="13">
        <v>1954</v>
      </c>
      <c r="G25" s="13">
        <v>1955</v>
      </c>
      <c r="H25" s="107">
        <v>1988</v>
      </c>
      <c r="I25" s="2">
        <f t="shared" si="3"/>
        <v>33</v>
      </c>
      <c r="J25" s="2">
        <f t="shared" si="4"/>
        <v>34</v>
      </c>
      <c r="K25" s="2" t="s">
        <v>619</v>
      </c>
      <c r="L25" s="14"/>
      <c r="M25" s="14"/>
    </row>
    <row r="26" spans="1:13" x14ac:dyDescent="0.25">
      <c r="A26" s="2">
        <f t="shared" si="5"/>
        <v>25</v>
      </c>
      <c r="B26" s="12" t="s">
        <v>639</v>
      </c>
      <c r="C26" s="2" t="s">
        <v>614</v>
      </c>
      <c r="D26" s="13" t="s">
        <v>640</v>
      </c>
      <c r="E26" s="13">
        <v>1953</v>
      </c>
      <c r="F26" s="13">
        <v>1955</v>
      </c>
      <c r="G26" s="13">
        <v>1956</v>
      </c>
      <c r="H26" s="107">
        <v>1987</v>
      </c>
      <c r="I26" s="2">
        <f t="shared" si="3"/>
        <v>31</v>
      </c>
      <c r="J26" s="2">
        <f t="shared" si="4"/>
        <v>32</v>
      </c>
      <c r="K26" s="2" t="s">
        <v>649</v>
      </c>
      <c r="L26" s="14"/>
      <c r="M26" s="14"/>
    </row>
    <row r="27" spans="1:13" x14ac:dyDescent="0.25">
      <c r="A27" s="2">
        <f t="shared" si="5"/>
        <v>26</v>
      </c>
      <c r="B27" s="12" t="s">
        <v>641</v>
      </c>
      <c r="C27" s="2" t="s">
        <v>614</v>
      </c>
      <c r="D27" s="13" t="s">
        <v>627</v>
      </c>
      <c r="E27" s="13">
        <v>1954</v>
      </c>
      <c r="F27" s="13">
        <v>1955</v>
      </c>
      <c r="G27" s="13">
        <v>1956</v>
      </c>
      <c r="H27" s="107">
        <v>1988</v>
      </c>
      <c r="I27" s="2">
        <f t="shared" si="3"/>
        <v>32</v>
      </c>
      <c r="J27" s="2">
        <f t="shared" si="4"/>
        <v>33</v>
      </c>
      <c r="K27" s="2" t="s">
        <v>642</v>
      </c>
      <c r="L27" s="14"/>
      <c r="M27" s="14"/>
    </row>
    <row r="28" spans="1:13" x14ac:dyDescent="0.25">
      <c r="A28" s="2">
        <f t="shared" si="5"/>
        <v>27</v>
      </c>
      <c r="B28" s="12" t="s">
        <v>643</v>
      </c>
      <c r="C28" s="2" t="s">
        <v>614</v>
      </c>
      <c r="D28" s="13" t="s">
        <v>627</v>
      </c>
      <c r="E28" s="13">
        <v>1954</v>
      </c>
      <c r="F28" s="13">
        <v>1956</v>
      </c>
      <c r="G28" s="13">
        <v>1956</v>
      </c>
      <c r="H28" s="107">
        <v>1989</v>
      </c>
      <c r="I28" s="2">
        <f t="shared" si="3"/>
        <v>33</v>
      </c>
      <c r="J28" s="2">
        <f t="shared" si="4"/>
        <v>33</v>
      </c>
      <c r="K28" s="2" t="s">
        <v>644</v>
      </c>
      <c r="L28" s="14"/>
      <c r="M28" s="14"/>
    </row>
    <row r="29" spans="1:13" x14ac:dyDescent="0.25">
      <c r="A29" s="2">
        <f t="shared" si="5"/>
        <v>28</v>
      </c>
      <c r="B29" s="12" t="s">
        <v>645</v>
      </c>
      <c r="C29" s="2" t="s">
        <v>614</v>
      </c>
      <c r="D29" s="13" t="s">
        <v>646</v>
      </c>
      <c r="E29" s="13">
        <v>1955</v>
      </c>
      <c r="F29" s="13">
        <v>1956</v>
      </c>
      <c r="G29" s="13">
        <v>1956</v>
      </c>
      <c r="H29" s="107">
        <v>1989</v>
      </c>
      <c r="I29" s="2">
        <f t="shared" si="3"/>
        <v>33</v>
      </c>
      <c r="J29" s="2">
        <f t="shared" si="4"/>
        <v>33</v>
      </c>
      <c r="K29" s="2" t="s">
        <v>635</v>
      </c>
      <c r="L29" s="14"/>
      <c r="M29" s="14"/>
    </row>
    <row r="30" spans="1:13" x14ac:dyDescent="0.25">
      <c r="A30" s="2">
        <f t="shared" si="5"/>
        <v>29</v>
      </c>
      <c r="B30" s="12" t="s">
        <v>647</v>
      </c>
      <c r="C30" s="2" t="s">
        <v>614</v>
      </c>
      <c r="D30" s="13" t="s">
        <v>627</v>
      </c>
      <c r="E30" s="13">
        <v>1955</v>
      </c>
      <c r="F30" s="13">
        <v>1956</v>
      </c>
      <c r="G30" s="13">
        <v>1957</v>
      </c>
      <c r="H30" s="107">
        <v>1991</v>
      </c>
      <c r="I30" s="2">
        <f t="shared" si="3"/>
        <v>34</v>
      </c>
      <c r="J30" s="2">
        <f t="shared" si="4"/>
        <v>35</v>
      </c>
      <c r="K30" s="2" t="s">
        <v>649</v>
      </c>
      <c r="L30" s="14"/>
      <c r="M30" s="14"/>
    </row>
    <row r="31" spans="1:13" x14ac:dyDescent="0.25">
      <c r="A31" s="2">
        <f t="shared" si="5"/>
        <v>30</v>
      </c>
      <c r="B31" s="12" t="s">
        <v>648</v>
      </c>
      <c r="C31" s="2" t="s">
        <v>614</v>
      </c>
      <c r="D31" s="13" t="s">
        <v>627</v>
      </c>
      <c r="E31" s="13">
        <v>1955</v>
      </c>
      <c r="F31" s="13">
        <v>1956</v>
      </c>
      <c r="G31" s="13">
        <v>1957</v>
      </c>
      <c r="H31" s="107">
        <v>1987</v>
      </c>
      <c r="I31" s="2">
        <f t="shared" si="3"/>
        <v>30</v>
      </c>
      <c r="J31" s="2">
        <f t="shared" si="4"/>
        <v>31</v>
      </c>
      <c r="K31" s="2" t="s">
        <v>649</v>
      </c>
      <c r="L31" s="14"/>
      <c r="M31" s="14"/>
    </row>
    <row r="32" spans="1:13" x14ac:dyDescent="0.25">
      <c r="A32" s="2">
        <f t="shared" si="5"/>
        <v>31</v>
      </c>
      <c r="B32" s="12" t="s">
        <v>650</v>
      </c>
      <c r="C32" s="2" t="s">
        <v>614</v>
      </c>
      <c r="D32" s="13" t="s">
        <v>627</v>
      </c>
      <c r="E32" s="13">
        <v>1953</v>
      </c>
      <c r="F32" s="13">
        <v>1955</v>
      </c>
      <c r="G32" s="13">
        <v>1956</v>
      </c>
      <c r="H32" s="107">
        <v>1989</v>
      </c>
      <c r="I32" s="2">
        <f t="shared" si="3"/>
        <v>33</v>
      </c>
      <c r="J32" s="2">
        <f t="shared" si="4"/>
        <v>34</v>
      </c>
      <c r="K32" s="2" t="s">
        <v>644</v>
      </c>
      <c r="L32" s="14"/>
      <c r="M32" s="14"/>
    </row>
    <row r="33" spans="1:13" x14ac:dyDescent="0.25">
      <c r="A33" s="2">
        <f t="shared" si="5"/>
        <v>32</v>
      </c>
      <c r="B33" s="12" t="s">
        <v>651</v>
      </c>
      <c r="C33" s="2" t="s">
        <v>614</v>
      </c>
      <c r="D33" s="13">
        <v>56</v>
      </c>
      <c r="E33" s="13">
        <v>1954</v>
      </c>
      <c r="F33" s="13">
        <v>1955</v>
      </c>
      <c r="G33" s="13">
        <v>1956</v>
      </c>
      <c r="H33" s="107">
        <v>1987</v>
      </c>
      <c r="I33" s="2">
        <f t="shared" si="3"/>
        <v>31</v>
      </c>
      <c r="J33" s="2">
        <f t="shared" si="4"/>
        <v>32</v>
      </c>
      <c r="K33" s="2" t="s">
        <v>652</v>
      </c>
      <c r="L33" s="14"/>
      <c r="M33" s="14"/>
    </row>
    <row r="34" spans="1:13" x14ac:dyDescent="0.25">
      <c r="A34" s="2">
        <f t="shared" si="5"/>
        <v>33</v>
      </c>
      <c r="B34" s="12" t="s">
        <v>653</v>
      </c>
      <c r="C34" s="2" t="s">
        <v>614</v>
      </c>
      <c r="D34" s="13" t="s">
        <v>627</v>
      </c>
      <c r="E34" s="13">
        <v>1954</v>
      </c>
      <c r="F34" s="13">
        <v>1956</v>
      </c>
      <c r="G34" s="13">
        <v>1956</v>
      </c>
      <c r="H34" s="107">
        <v>1987</v>
      </c>
      <c r="I34" s="2">
        <f t="shared" si="3"/>
        <v>31</v>
      </c>
      <c r="J34" s="2">
        <f t="shared" si="4"/>
        <v>31</v>
      </c>
      <c r="K34" s="2" t="s">
        <v>652</v>
      </c>
      <c r="L34" s="14"/>
      <c r="M34" s="14"/>
    </row>
    <row r="35" spans="1:13" x14ac:dyDescent="0.25">
      <c r="A35" s="2">
        <f t="shared" si="5"/>
        <v>34</v>
      </c>
      <c r="B35" s="12" t="s">
        <v>654</v>
      </c>
      <c r="C35" s="2" t="s">
        <v>614</v>
      </c>
      <c r="D35" s="13" t="s">
        <v>627</v>
      </c>
      <c r="E35" s="13">
        <v>1954</v>
      </c>
      <c r="F35" s="13">
        <v>1956</v>
      </c>
      <c r="G35" s="13">
        <v>1956</v>
      </c>
      <c r="H35" s="107">
        <v>1987</v>
      </c>
      <c r="I35" s="2">
        <f t="shared" si="3"/>
        <v>31</v>
      </c>
      <c r="J35" s="2">
        <f t="shared" si="4"/>
        <v>31</v>
      </c>
      <c r="K35" s="2" t="s">
        <v>652</v>
      </c>
      <c r="L35" s="14"/>
      <c r="M35" s="14"/>
    </row>
    <row r="36" spans="1:13" x14ac:dyDescent="0.25">
      <c r="A36" s="2">
        <f t="shared" si="5"/>
        <v>35</v>
      </c>
      <c r="B36" s="12" t="s">
        <v>655</v>
      </c>
      <c r="C36" s="2" t="s">
        <v>614</v>
      </c>
      <c r="D36" s="13" t="s">
        <v>624</v>
      </c>
      <c r="E36" s="13">
        <v>1955</v>
      </c>
      <c r="F36" s="13">
        <v>1957</v>
      </c>
      <c r="G36" s="13">
        <v>1957</v>
      </c>
      <c r="H36" s="107">
        <v>1989</v>
      </c>
      <c r="I36" s="2">
        <f t="shared" si="3"/>
        <v>32</v>
      </c>
      <c r="J36" s="2">
        <f t="shared" si="4"/>
        <v>32</v>
      </c>
      <c r="K36" s="2" t="s">
        <v>657</v>
      </c>
      <c r="L36" s="14"/>
      <c r="M36" s="14"/>
    </row>
    <row r="37" spans="1:13" x14ac:dyDescent="0.25">
      <c r="A37" s="2">
        <f t="shared" si="5"/>
        <v>36</v>
      </c>
      <c r="B37" s="12" t="s">
        <v>656</v>
      </c>
      <c r="C37" s="2" t="s">
        <v>614</v>
      </c>
      <c r="D37" s="13">
        <v>56</v>
      </c>
      <c r="E37" s="13">
        <v>1955</v>
      </c>
      <c r="F37" s="13">
        <v>1957</v>
      </c>
      <c r="G37" s="13">
        <v>1957</v>
      </c>
      <c r="H37" s="107">
        <v>1988</v>
      </c>
      <c r="I37" s="2">
        <f t="shared" si="3"/>
        <v>31</v>
      </c>
      <c r="J37" s="2">
        <f t="shared" si="4"/>
        <v>31</v>
      </c>
      <c r="K37" s="2" t="s">
        <v>652</v>
      </c>
      <c r="L37" s="14"/>
      <c r="M37" s="14"/>
    </row>
    <row r="38" spans="1:13" x14ac:dyDescent="0.25">
      <c r="A38" s="2">
        <f t="shared" si="5"/>
        <v>37</v>
      </c>
      <c r="B38" s="12" t="s">
        <v>658</v>
      </c>
      <c r="C38" s="2" t="s">
        <v>614</v>
      </c>
      <c r="D38" s="13">
        <v>56</v>
      </c>
      <c r="E38" s="13">
        <v>1956</v>
      </c>
      <c r="F38" s="13">
        <v>1957</v>
      </c>
      <c r="G38" s="13">
        <v>1956</v>
      </c>
      <c r="H38" s="107">
        <v>1992</v>
      </c>
      <c r="I38" s="2">
        <f t="shared" si="3"/>
        <v>36</v>
      </c>
      <c r="J38" s="2">
        <f t="shared" si="4"/>
        <v>35</v>
      </c>
      <c r="K38" s="2" t="s">
        <v>644</v>
      </c>
      <c r="L38" s="14"/>
      <c r="M38" s="14"/>
    </row>
    <row r="39" spans="1:13" x14ac:dyDescent="0.25">
      <c r="A39" s="2">
        <f t="shared" si="5"/>
        <v>38</v>
      </c>
      <c r="B39" s="12" t="s">
        <v>660</v>
      </c>
      <c r="C39" s="2" t="s">
        <v>661</v>
      </c>
      <c r="D39" s="13" t="s">
        <v>662</v>
      </c>
      <c r="E39" s="13">
        <v>1957</v>
      </c>
      <c r="F39" s="13">
        <v>1958</v>
      </c>
      <c r="G39" s="13">
        <v>1960</v>
      </c>
      <c r="H39" s="107">
        <v>1988</v>
      </c>
      <c r="I39" s="2">
        <f t="shared" si="3"/>
        <v>28</v>
      </c>
      <c r="J39" s="2">
        <f t="shared" si="4"/>
        <v>30</v>
      </c>
      <c r="K39" s="2" t="s">
        <v>652</v>
      </c>
      <c r="L39" s="14"/>
      <c r="M39" s="14"/>
    </row>
    <row r="40" spans="1:13" x14ac:dyDescent="0.25">
      <c r="A40" s="2">
        <f t="shared" si="5"/>
        <v>39</v>
      </c>
      <c r="B40" s="12" t="s">
        <v>663</v>
      </c>
      <c r="C40" s="2" t="s">
        <v>661</v>
      </c>
      <c r="D40" s="13" t="s">
        <v>662</v>
      </c>
      <c r="E40" s="13">
        <v>1958</v>
      </c>
      <c r="F40" s="13">
        <v>1959</v>
      </c>
      <c r="G40" s="13">
        <v>1960</v>
      </c>
      <c r="H40" s="107">
        <v>1991</v>
      </c>
      <c r="I40" s="2">
        <f t="shared" si="3"/>
        <v>31</v>
      </c>
      <c r="J40" s="2">
        <f t="shared" si="4"/>
        <v>32</v>
      </c>
      <c r="K40" s="2" t="s">
        <v>664</v>
      </c>
      <c r="L40" s="14"/>
      <c r="M40" s="14"/>
    </row>
    <row r="41" spans="1:13" x14ac:dyDescent="0.25">
      <c r="A41" s="2">
        <f t="shared" si="5"/>
        <v>40</v>
      </c>
      <c r="B41" s="12" t="s">
        <v>665</v>
      </c>
      <c r="C41" s="2" t="s">
        <v>661</v>
      </c>
      <c r="D41" s="13" t="s">
        <v>662</v>
      </c>
      <c r="E41" s="13">
        <v>1959</v>
      </c>
      <c r="F41" s="13">
        <v>1959</v>
      </c>
      <c r="G41" s="13">
        <v>1961</v>
      </c>
      <c r="H41" s="107">
        <v>1988</v>
      </c>
      <c r="I41" s="2">
        <f t="shared" si="3"/>
        <v>27</v>
      </c>
      <c r="J41" s="2">
        <f t="shared" si="4"/>
        <v>29</v>
      </c>
      <c r="K41" s="2" t="s">
        <v>666</v>
      </c>
      <c r="L41" s="14"/>
      <c r="M41" s="14"/>
    </row>
    <row r="42" spans="1:13" x14ac:dyDescent="0.25">
      <c r="A42" s="2">
        <f t="shared" si="5"/>
        <v>41</v>
      </c>
      <c r="B42" s="12" t="s">
        <v>667</v>
      </c>
      <c r="C42" s="2" t="s">
        <v>661</v>
      </c>
      <c r="D42" s="13" t="s">
        <v>662</v>
      </c>
      <c r="E42" s="13">
        <v>1958</v>
      </c>
      <c r="F42" s="13">
        <v>1959</v>
      </c>
      <c r="G42" s="13">
        <v>1960</v>
      </c>
      <c r="H42" s="107">
        <v>1987</v>
      </c>
      <c r="I42" s="2">
        <f t="shared" si="3"/>
        <v>27</v>
      </c>
      <c r="J42" s="2">
        <f t="shared" si="4"/>
        <v>28</v>
      </c>
      <c r="K42" s="2" t="s">
        <v>668</v>
      </c>
      <c r="L42" s="14"/>
      <c r="M42" s="14"/>
    </row>
    <row r="43" spans="1:13" x14ac:dyDescent="0.25">
      <c r="A43" s="2">
        <f t="shared" si="5"/>
        <v>42</v>
      </c>
      <c r="B43" s="12" t="s">
        <v>669</v>
      </c>
      <c r="C43" s="2" t="s">
        <v>661</v>
      </c>
      <c r="D43" s="13" t="s">
        <v>662</v>
      </c>
      <c r="E43" s="13">
        <v>1958</v>
      </c>
      <c r="F43" s="13">
        <v>1959</v>
      </c>
      <c r="G43" s="13">
        <v>1960</v>
      </c>
      <c r="H43" s="107">
        <v>1987</v>
      </c>
      <c r="I43" s="2">
        <f t="shared" si="3"/>
        <v>27</v>
      </c>
      <c r="J43" s="2">
        <f t="shared" si="4"/>
        <v>28</v>
      </c>
      <c r="K43" s="2" t="s">
        <v>666</v>
      </c>
      <c r="L43" s="14"/>
      <c r="M43" s="14"/>
    </row>
    <row r="44" spans="1:13" x14ac:dyDescent="0.25">
      <c r="A44" s="2">
        <f t="shared" si="5"/>
        <v>43</v>
      </c>
      <c r="B44" s="12" t="s">
        <v>670</v>
      </c>
      <c r="C44" s="2" t="s">
        <v>661</v>
      </c>
      <c r="D44" s="13" t="s">
        <v>662</v>
      </c>
      <c r="E44" s="13">
        <v>1959</v>
      </c>
      <c r="F44" s="13">
        <v>1960</v>
      </c>
      <c r="G44" s="13">
        <v>1961</v>
      </c>
      <c r="H44" s="107">
        <v>1991</v>
      </c>
      <c r="I44" s="2">
        <f t="shared" si="3"/>
        <v>30</v>
      </c>
      <c r="J44" s="2">
        <f t="shared" si="4"/>
        <v>31</v>
      </c>
      <c r="K44" s="2" t="s">
        <v>619</v>
      </c>
      <c r="L44" s="14"/>
      <c r="M44" s="14"/>
    </row>
    <row r="45" spans="1:13" x14ac:dyDescent="0.25">
      <c r="A45" s="2">
        <f t="shared" si="5"/>
        <v>44</v>
      </c>
      <c r="B45" s="12" t="s">
        <v>671</v>
      </c>
      <c r="C45" s="2" t="s">
        <v>661</v>
      </c>
      <c r="D45" s="13" t="s">
        <v>662</v>
      </c>
      <c r="E45" s="13">
        <v>1959</v>
      </c>
      <c r="F45" s="13">
        <v>1960</v>
      </c>
      <c r="G45" s="13">
        <v>1961</v>
      </c>
      <c r="H45" s="107">
        <v>1990</v>
      </c>
      <c r="I45" s="2">
        <f t="shared" si="3"/>
        <v>29</v>
      </c>
      <c r="J45" s="2">
        <f t="shared" si="4"/>
        <v>30</v>
      </c>
      <c r="K45" s="2" t="s">
        <v>657</v>
      </c>
      <c r="L45" s="14"/>
      <c r="M45" s="14"/>
    </row>
    <row r="46" spans="1:13" x14ac:dyDescent="0.25">
      <c r="A46" s="2">
        <f t="shared" si="5"/>
        <v>45</v>
      </c>
      <c r="B46" s="12" t="s">
        <v>672</v>
      </c>
      <c r="C46" s="2" t="s">
        <v>661</v>
      </c>
      <c r="D46" s="13" t="s">
        <v>662</v>
      </c>
      <c r="E46" s="13">
        <v>1959</v>
      </c>
      <c r="F46" s="13">
        <v>1960</v>
      </c>
      <c r="G46" s="13">
        <v>1961</v>
      </c>
      <c r="H46" s="107">
        <v>1988</v>
      </c>
      <c r="I46" s="2">
        <f t="shared" si="3"/>
        <v>27</v>
      </c>
      <c r="J46" s="2">
        <f t="shared" si="4"/>
        <v>28</v>
      </c>
      <c r="K46" s="2" t="s">
        <v>657</v>
      </c>
      <c r="L46" s="14"/>
      <c r="M46" s="14"/>
    </row>
    <row r="47" spans="1:13" x14ac:dyDescent="0.25">
      <c r="A47" s="2">
        <f t="shared" si="5"/>
        <v>46</v>
      </c>
      <c r="B47" s="12" t="s">
        <v>693</v>
      </c>
      <c r="C47" s="2" t="s">
        <v>694</v>
      </c>
      <c r="D47" s="13">
        <v>61</v>
      </c>
      <c r="E47" s="13">
        <v>1959</v>
      </c>
      <c r="F47" s="13">
        <v>1960</v>
      </c>
      <c r="G47" s="13">
        <v>1962</v>
      </c>
      <c r="H47" s="107">
        <v>1991</v>
      </c>
      <c r="I47" s="2">
        <f t="shared" si="3"/>
        <v>29</v>
      </c>
      <c r="J47" s="2">
        <f t="shared" si="4"/>
        <v>31</v>
      </c>
      <c r="K47" s="2" t="s">
        <v>649</v>
      </c>
      <c r="L47" s="14"/>
      <c r="M47" s="14"/>
    </row>
    <row r="48" spans="1:13" x14ac:dyDescent="0.25">
      <c r="A48" s="2">
        <f t="shared" si="5"/>
        <v>47</v>
      </c>
      <c r="B48" s="12" t="s">
        <v>695</v>
      </c>
      <c r="C48" s="2" t="s">
        <v>694</v>
      </c>
      <c r="D48" s="13">
        <v>61</v>
      </c>
      <c r="E48" s="13">
        <v>1960</v>
      </c>
      <c r="F48" s="13">
        <v>1961</v>
      </c>
      <c r="G48" s="13">
        <v>1963</v>
      </c>
      <c r="H48" s="107">
        <v>1992</v>
      </c>
      <c r="I48" s="2">
        <f t="shared" si="3"/>
        <v>29</v>
      </c>
      <c r="J48" s="2">
        <f t="shared" si="4"/>
        <v>31</v>
      </c>
      <c r="K48" s="2" t="s">
        <v>668</v>
      </c>
      <c r="L48" s="14"/>
      <c r="M48" s="14"/>
    </row>
    <row r="49" spans="1:13" x14ac:dyDescent="0.25">
      <c r="A49" s="2">
        <f t="shared" si="5"/>
        <v>48</v>
      </c>
      <c r="B49" s="12" t="s">
        <v>696</v>
      </c>
      <c r="C49" s="2" t="s">
        <v>694</v>
      </c>
      <c r="D49" s="13" t="s">
        <v>697</v>
      </c>
      <c r="E49" s="13">
        <v>1961</v>
      </c>
      <c r="F49" s="13">
        <v>1962</v>
      </c>
      <c r="G49" s="13">
        <v>1964</v>
      </c>
      <c r="H49" s="107">
        <v>1990</v>
      </c>
      <c r="I49" s="2">
        <f t="shared" si="3"/>
        <v>26</v>
      </c>
      <c r="J49" s="2">
        <f t="shared" si="4"/>
        <v>28</v>
      </c>
      <c r="K49" s="2" t="s">
        <v>649</v>
      </c>
      <c r="L49" s="14"/>
      <c r="M49" s="14"/>
    </row>
    <row r="50" spans="1:13" x14ac:dyDescent="0.25">
      <c r="A50" s="2">
        <f t="shared" si="5"/>
        <v>49</v>
      </c>
      <c r="B50" s="12" t="s">
        <v>698</v>
      </c>
      <c r="C50" s="2" t="s">
        <v>694</v>
      </c>
      <c r="D50" s="13" t="s">
        <v>717</v>
      </c>
      <c r="E50" s="13">
        <v>1964</v>
      </c>
      <c r="F50" s="13">
        <v>1965</v>
      </c>
      <c r="G50" s="13">
        <v>1966</v>
      </c>
      <c r="H50" s="107">
        <v>1990</v>
      </c>
      <c r="I50" s="2">
        <f t="shared" si="3"/>
        <v>24</v>
      </c>
      <c r="J50" s="2">
        <f t="shared" si="4"/>
        <v>25</v>
      </c>
      <c r="K50" s="2" t="s">
        <v>668</v>
      </c>
      <c r="L50" s="14"/>
      <c r="M50" s="14"/>
    </row>
    <row r="51" spans="1:13" x14ac:dyDescent="0.25">
      <c r="A51" s="2">
        <f t="shared" si="5"/>
        <v>50</v>
      </c>
      <c r="B51" s="12" t="s">
        <v>699</v>
      </c>
      <c r="C51" s="2" t="s">
        <v>694</v>
      </c>
      <c r="D51" s="13">
        <v>61</v>
      </c>
      <c r="E51" s="13">
        <v>1964</v>
      </c>
      <c r="F51" s="13">
        <v>1966</v>
      </c>
      <c r="G51" s="13">
        <v>1967</v>
      </c>
      <c r="H51" s="107">
        <v>1998</v>
      </c>
      <c r="I51" s="2">
        <f t="shared" si="3"/>
        <v>31</v>
      </c>
      <c r="J51" s="2">
        <f t="shared" si="4"/>
        <v>32</v>
      </c>
      <c r="K51" s="2" t="s">
        <v>649</v>
      </c>
      <c r="L51" s="14"/>
      <c r="M51" s="14"/>
    </row>
    <row r="52" spans="1:13" x14ac:dyDescent="0.25">
      <c r="A52" s="2">
        <f t="shared" si="5"/>
        <v>51</v>
      </c>
      <c r="B52" s="12" t="s">
        <v>700</v>
      </c>
      <c r="C52" s="2" t="s">
        <v>694</v>
      </c>
      <c r="D52" s="13">
        <v>61</v>
      </c>
      <c r="E52" s="13">
        <v>1965</v>
      </c>
      <c r="F52" s="13">
        <v>1966</v>
      </c>
      <c r="G52" s="13">
        <v>1967</v>
      </c>
      <c r="H52" s="107">
        <v>1989</v>
      </c>
      <c r="I52" s="2">
        <f t="shared" si="3"/>
        <v>22</v>
      </c>
      <c r="J52" s="2">
        <f t="shared" si="4"/>
        <v>23</v>
      </c>
      <c r="K52" s="2" t="s">
        <v>673</v>
      </c>
      <c r="L52" s="14"/>
      <c r="M52" s="14"/>
    </row>
    <row r="53" spans="1:13" x14ac:dyDescent="0.25">
      <c r="A53" s="2">
        <f t="shared" si="5"/>
        <v>52</v>
      </c>
      <c r="B53" s="12" t="s">
        <v>701</v>
      </c>
      <c r="C53" s="2" t="s">
        <v>694</v>
      </c>
      <c r="D53" s="13" t="s">
        <v>710</v>
      </c>
      <c r="E53" s="13">
        <v>1965</v>
      </c>
      <c r="F53" s="13">
        <v>1966</v>
      </c>
      <c r="G53" s="13">
        <v>1968</v>
      </c>
      <c r="H53" s="107">
        <v>1993</v>
      </c>
      <c r="I53" s="2">
        <f t="shared" si="3"/>
        <v>25</v>
      </c>
      <c r="J53" s="2">
        <f t="shared" si="4"/>
        <v>27</v>
      </c>
      <c r="K53" s="2" t="s">
        <v>668</v>
      </c>
      <c r="L53" s="14"/>
      <c r="M53" s="14"/>
    </row>
    <row r="54" spans="1:13" x14ac:dyDescent="0.25">
      <c r="A54" s="2">
        <f t="shared" si="5"/>
        <v>53</v>
      </c>
      <c r="B54" s="12" t="s">
        <v>702</v>
      </c>
      <c r="C54" s="2" t="s">
        <v>694</v>
      </c>
      <c r="D54" s="13">
        <v>61</v>
      </c>
      <c r="E54" s="13">
        <v>1966</v>
      </c>
      <c r="F54" s="13">
        <v>1967</v>
      </c>
      <c r="G54" s="13">
        <v>1968</v>
      </c>
      <c r="H54" s="107">
        <v>1993</v>
      </c>
      <c r="I54" s="2">
        <f t="shared" si="3"/>
        <v>25</v>
      </c>
      <c r="J54" s="2">
        <f t="shared" si="4"/>
        <v>26</v>
      </c>
      <c r="K54" s="2" t="s">
        <v>668</v>
      </c>
      <c r="L54" s="14"/>
      <c r="M54" s="14"/>
    </row>
    <row r="55" spans="1:13" x14ac:dyDescent="0.25">
      <c r="A55" s="2">
        <f>A54+1</f>
        <v>54</v>
      </c>
      <c r="B55" s="12" t="s">
        <v>706</v>
      </c>
      <c r="C55" s="2" t="s">
        <v>694</v>
      </c>
      <c r="D55" s="13" t="s">
        <v>705</v>
      </c>
      <c r="E55" s="13">
        <v>1968</v>
      </c>
      <c r="F55" s="13">
        <v>1969</v>
      </c>
      <c r="G55" s="13">
        <v>1970</v>
      </c>
      <c r="H55" s="107">
        <v>1992</v>
      </c>
      <c r="I55" s="2">
        <f t="shared" si="3"/>
        <v>22</v>
      </c>
      <c r="J55" s="2">
        <f t="shared" si="4"/>
        <v>23</v>
      </c>
      <c r="K55" s="2" t="s">
        <v>668</v>
      </c>
      <c r="L55" s="14"/>
      <c r="M55" s="14"/>
    </row>
    <row r="56" spans="1:13" x14ac:dyDescent="0.25">
      <c r="A56" s="2">
        <f t="shared" si="5"/>
        <v>55</v>
      </c>
      <c r="B56" s="12" t="s">
        <v>707</v>
      </c>
      <c r="C56" s="2" t="s">
        <v>694</v>
      </c>
      <c r="D56" s="13" t="s">
        <v>705</v>
      </c>
      <c r="E56" s="13">
        <v>1969</v>
      </c>
      <c r="F56" s="13">
        <v>1970</v>
      </c>
      <c r="G56" s="13">
        <v>1971</v>
      </c>
      <c r="H56" s="107">
        <v>1993</v>
      </c>
      <c r="I56" s="2">
        <f t="shared" si="3"/>
        <v>22</v>
      </c>
      <c r="J56" s="2">
        <f t="shared" si="4"/>
        <v>23</v>
      </c>
      <c r="K56" s="2" t="s">
        <v>668</v>
      </c>
      <c r="L56" s="14"/>
      <c r="M56" s="14"/>
    </row>
    <row r="57" spans="1:13" x14ac:dyDescent="0.25">
      <c r="A57" s="2">
        <f t="shared" si="5"/>
        <v>56</v>
      </c>
      <c r="B57" s="12" t="s">
        <v>708</v>
      </c>
      <c r="C57" s="2" t="s">
        <v>694</v>
      </c>
      <c r="D57" s="13" t="s">
        <v>705</v>
      </c>
      <c r="E57" s="13">
        <v>1970</v>
      </c>
      <c r="F57" s="13">
        <v>1971</v>
      </c>
      <c r="G57" s="13">
        <v>1972</v>
      </c>
      <c r="H57" s="107">
        <v>1997</v>
      </c>
      <c r="I57" s="2">
        <f t="shared" si="3"/>
        <v>25</v>
      </c>
      <c r="J57" s="2">
        <f t="shared" si="4"/>
        <v>26</v>
      </c>
      <c r="K57" s="2" t="s">
        <v>649</v>
      </c>
      <c r="L57" s="14"/>
      <c r="M57" s="14"/>
    </row>
    <row r="58" spans="1:13" x14ac:dyDescent="0.25">
      <c r="A58" s="2">
        <f t="shared" si="5"/>
        <v>57</v>
      </c>
      <c r="B58" s="12" t="s">
        <v>709</v>
      </c>
      <c r="C58" s="2" t="s">
        <v>694</v>
      </c>
      <c r="D58" s="13" t="s">
        <v>711</v>
      </c>
      <c r="E58" s="13">
        <v>1971</v>
      </c>
      <c r="F58" s="13">
        <v>1972</v>
      </c>
      <c r="G58" s="13">
        <v>1973</v>
      </c>
      <c r="H58" s="107">
        <v>2001</v>
      </c>
      <c r="I58" s="2">
        <f t="shared" si="3"/>
        <v>28</v>
      </c>
      <c r="J58" s="2">
        <f t="shared" si="4"/>
        <v>29</v>
      </c>
      <c r="K58" s="2" t="s">
        <v>673</v>
      </c>
      <c r="L58" s="14"/>
      <c r="M58" s="14"/>
    </row>
    <row r="59" spans="1:13" x14ac:dyDescent="0.25">
      <c r="A59" s="2">
        <f t="shared" si="5"/>
        <v>58</v>
      </c>
      <c r="B59" s="12" t="s">
        <v>712</v>
      </c>
      <c r="C59" s="2" t="s">
        <v>694</v>
      </c>
      <c r="D59" s="13" t="s">
        <v>711</v>
      </c>
      <c r="E59" s="13">
        <v>1962</v>
      </c>
      <c r="F59" s="13">
        <v>1963</v>
      </c>
      <c r="G59" s="13">
        <v>1964</v>
      </c>
      <c r="H59" s="107">
        <v>1989</v>
      </c>
      <c r="I59" s="2">
        <f t="shared" si="3"/>
        <v>25</v>
      </c>
      <c r="J59" s="2">
        <f t="shared" si="4"/>
        <v>26</v>
      </c>
      <c r="K59" s="2" t="s">
        <v>673</v>
      </c>
      <c r="L59" s="14"/>
      <c r="M59" s="14"/>
    </row>
    <row r="60" spans="1:13" x14ac:dyDescent="0.25">
      <c r="A60" s="2">
        <f t="shared" si="5"/>
        <v>59</v>
      </c>
      <c r="B60" s="12" t="s">
        <v>719</v>
      </c>
      <c r="C60" s="2" t="s">
        <v>694</v>
      </c>
      <c r="D60" s="13" t="s">
        <v>705</v>
      </c>
      <c r="E60" s="13">
        <v>1963</v>
      </c>
      <c r="F60" s="13">
        <v>1964</v>
      </c>
      <c r="G60" s="13">
        <v>1965</v>
      </c>
      <c r="H60" s="107">
        <v>1993</v>
      </c>
      <c r="I60" s="2">
        <f t="shared" si="3"/>
        <v>28</v>
      </c>
      <c r="J60" s="2">
        <f t="shared" si="4"/>
        <v>29</v>
      </c>
      <c r="K60" s="2" t="s">
        <v>713</v>
      </c>
      <c r="L60" s="14"/>
      <c r="M60" s="14"/>
    </row>
    <row r="61" spans="1:13" x14ac:dyDescent="0.25">
      <c r="A61" s="2">
        <f t="shared" si="5"/>
        <v>60</v>
      </c>
      <c r="B61" s="12" t="s">
        <v>714</v>
      </c>
      <c r="C61" s="2" t="s">
        <v>694</v>
      </c>
      <c r="D61" s="13" t="s">
        <v>705</v>
      </c>
      <c r="E61" s="13">
        <v>1963</v>
      </c>
      <c r="F61" s="13">
        <v>1964</v>
      </c>
      <c r="G61" s="13">
        <v>1965</v>
      </c>
      <c r="H61" s="107">
        <v>1990</v>
      </c>
      <c r="I61" s="2">
        <f t="shared" si="3"/>
        <v>25</v>
      </c>
      <c r="J61" s="2">
        <f t="shared" si="4"/>
        <v>26</v>
      </c>
      <c r="K61" s="2" t="s">
        <v>668</v>
      </c>
      <c r="L61" s="14"/>
      <c r="M61" s="14"/>
    </row>
    <row r="62" spans="1:13" x14ac:dyDescent="0.25">
      <c r="A62" s="2">
        <f t="shared" si="5"/>
        <v>61</v>
      </c>
      <c r="B62" s="12" t="s">
        <v>715</v>
      </c>
      <c r="C62" s="2" t="s">
        <v>694</v>
      </c>
      <c r="D62" s="13" t="s">
        <v>705</v>
      </c>
      <c r="E62" s="13">
        <v>1964</v>
      </c>
      <c r="F62" s="13">
        <v>1966</v>
      </c>
      <c r="G62" s="13">
        <v>1966</v>
      </c>
      <c r="H62" s="107">
        <v>1993</v>
      </c>
      <c r="I62" s="2">
        <f t="shared" si="3"/>
        <v>27</v>
      </c>
      <c r="J62" s="2">
        <f t="shared" si="4"/>
        <v>27</v>
      </c>
      <c r="K62" s="2" t="s">
        <v>668</v>
      </c>
      <c r="L62" s="14"/>
      <c r="M62" s="14"/>
    </row>
    <row r="63" spans="1:13" x14ac:dyDescent="0.25">
      <c r="A63" s="2">
        <f t="shared" si="5"/>
        <v>62</v>
      </c>
      <c r="B63" s="12" t="s">
        <v>716</v>
      </c>
      <c r="C63" s="2" t="s">
        <v>694</v>
      </c>
      <c r="D63" s="13" t="s">
        <v>717</v>
      </c>
      <c r="E63" s="13">
        <v>1964</v>
      </c>
      <c r="F63" s="13">
        <v>1965</v>
      </c>
      <c r="G63" s="13">
        <v>1965</v>
      </c>
      <c r="H63" s="107">
        <v>1991</v>
      </c>
      <c r="I63" s="2">
        <f t="shared" si="3"/>
        <v>26</v>
      </c>
      <c r="J63" s="2">
        <f t="shared" si="4"/>
        <v>26</v>
      </c>
      <c r="K63" s="2" t="s">
        <v>718</v>
      </c>
      <c r="L63" s="14"/>
      <c r="M63" s="14"/>
    </row>
    <row r="64" spans="1:13" x14ac:dyDescent="0.25">
      <c r="A64" s="2">
        <f t="shared" si="5"/>
        <v>63</v>
      </c>
      <c r="B64" s="12" t="s">
        <v>720</v>
      </c>
      <c r="C64" s="2" t="s">
        <v>694</v>
      </c>
      <c r="D64" s="13" t="s">
        <v>721</v>
      </c>
      <c r="E64" s="13">
        <v>1981</v>
      </c>
      <c r="F64" s="13">
        <v>1983</v>
      </c>
      <c r="G64" s="13">
        <v>1985</v>
      </c>
      <c r="H64" s="107">
        <v>1986</v>
      </c>
      <c r="I64" s="2">
        <f t="shared" si="3"/>
        <v>1</v>
      </c>
      <c r="J64" s="2">
        <f t="shared" si="4"/>
        <v>3</v>
      </c>
      <c r="K64" s="2" t="s">
        <v>763</v>
      </c>
      <c r="L64" s="14"/>
      <c r="M64" s="14"/>
    </row>
    <row r="65" spans="1:13" x14ac:dyDescent="0.25">
      <c r="A65" s="2">
        <f t="shared" si="5"/>
        <v>64</v>
      </c>
      <c r="B65" s="12" t="s">
        <v>722</v>
      </c>
      <c r="C65" s="2" t="s">
        <v>694</v>
      </c>
      <c r="D65" s="13" t="s">
        <v>721</v>
      </c>
      <c r="E65" s="13">
        <v>1982</v>
      </c>
      <c r="F65" s="13">
        <v>1986</v>
      </c>
      <c r="G65" s="13">
        <v>1987</v>
      </c>
      <c r="H65" s="107">
        <v>1988</v>
      </c>
      <c r="I65" s="2">
        <f t="shared" si="3"/>
        <v>1</v>
      </c>
      <c r="J65" s="2">
        <f t="shared" si="4"/>
        <v>2</v>
      </c>
      <c r="K65" s="2" t="s">
        <v>763</v>
      </c>
      <c r="L65" s="14"/>
      <c r="M65" s="14"/>
    </row>
    <row r="66" spans="1:13" x14ac:dyDescent="0.25">
      <c r="A66" s="2">
        <f t="shared" si="5"/>
        <v>65</v>
      </c>
      <c r="B66" s="1" t="s">
        <v>723</v>
      </c>
      <c r="C66" s="2" t="s">
        <v>694</v>
      </c>
      <c r="D66" s="13" t="s">
        <v>754</v>
      </c>
      <c r="E66" s="13">
        <v>1968</v>
      </c>
      <c r="F66" s="13">
        <v>1970</v>
      </c>
      <c r="G66" s="13">
        <v>1970</v>
      </c>
      <c r="H66" s="107">
        <v>1996</v>
      </c>
      <c r="I66" s="2">
        <f t="shared" si="3"/>
        <v>26</v>
      </c>
      <c r="J66" s="2">
        <f t="shared" si="4"/>
        <v>26</v>
      </c>
      <c r="K66" s="2" t="s">
        <v>681</v>
      </c>
      <c r="L66" s="14"/>
      <c r="M66" s="14"/>
    </row>
    <row r="67" spans="1:13" x14ac:dyDescent="0.25">
      <c r="A67" s="2">
        <f t="shared" si="5"/>
        <v>66</v>
      </c>
      <c r="B67" s="1" t="s">
        <v>724</v>
      </c>
      <c r="C67" s="2" t="s">
        <v>694</v>
      </c>
      <c r="D67" s="13" t="s">
        <v>754</v>
      </c>
      <c r="E67" s="13">
        <v>1969</v>
      </c>
      <c r="F67" s="13">
        <v>1971</v>
      </c>
      <c r="G67" s="13">
        <v>1971</v>
      </c>
      <c r="H67" s="107">
        <v>1997</v>
      </c>
      <c r="I67" s="2">
        <f t="shared" si="3"/>
        <v>26</v>
      </c>
      <c r="J67" s="2">
        <f t="shared" si="4"/>
        <v>26</v>
      </c>
      <c r="K67" s="2" t="s">
        <v>755</v>
      </c>
      <c r="L67" s="14"/>
      <c r="M67" s="14"/>
    </row>
    <row r="68" spans="1:13" x14ac:dyDescent="0.25">
      <c r="A68" s="2">
        <f t="shared" si="5"/>
        <v>67</v>
      </c>
      <c r="B68" s="1" t="s">
        <v>725</v>
      </c>
      <c r="C68" s="2" t="s">
        <v>694</v>
      </c>
      <c r="D68" s="13" t="s">
        <v>754</v>
      </c>
      <c r="E68" s="13">
        <v>1970</v>
      </c>
      <c r="F68" s="13">
        <v>1971</v>
      </c>
      <c r="G68" s="13">
        <v>1972</v>
      </c>
      <c r="H68" s="107">
        <v>1993</v>
      </c>
      <c r="I68" s="2">
        <f t="shared" si="3"/>
        <v>21</v>
      </c>
      <c r="J68" s="2">
        <f t="shared" si="4"/>
        <v>22</v>
      </c>
      <c r="K68" s="2" t="s">
        <v>679</v>
      </c>
      <c r="L68" s="14"/>
      <c r="M68" s="14"/>
    </row>
    <row r="69" spans="1:13" x14ac:dyDescent="0.25">
      <c r="A69" s="2">
        <f t="shared" si="5"/>
        <v>68</v>
      </c>
      <c r="B69" s="1" t="s">
        <v>726</v>
      </c>
      <c r="C69" s="2" t="s">
        <v>694</v>
      </c>
      <c r="D69" s="13" t="s">
        <v>754</v>
      </c>
      <c r="E69" s="13">
        <v>1971</v>
      </c>
      <c r="F69" s="13">
        <v>1972</v>
      </c>
      <c r="G69" s="13">
        <v>1973</v>
      </c>
      <c r="H69" s="107">
        <v>1993</v>
      </c>
      <c r="I69" s="2">
        <f t="shared" si="3"/>
        <v>20</v>
      </c>
      <c r="J69" s="2">
        <f t="shared" si="4"/>
        <v>21</v>
      </c>
      <c r="K69" s="2" t="s">
        <v>644</v>
      </c>
      <c r="L69" s="14"/>
      <c r="M69" s="14"/>
    </row>
    <row r="70" spans="1:13" x14ac:dyDescent="0.25">
      <c r="A70" s="2">
        <f t="shared" si="5"/>
        <v>69</v>
      </c>
      <c r="B70" s="1" t="s">
        <v>727</v>
      </c>
      <c r="C70" s="2" t="s">
        <v>694</v>
      </c>
      <c r="D70" s="13" t="s">
        <v>754</v>
      </c>
      <c r="E70" s="13">
        <v>1972</v>
      </c>
      <c r="F70" s="13">
        <v>1973</v>
      </c>
      <c r="G70" s="13">
        <v>1973</v>
      </c>
      <c r="H70" s="107">
        <v>2002</v>
      </c>
      <c r="I70" s="2">
        <f t="shared" si="3"/>
        <v>29</v>
      </c>
      <c r="J70" s="2">
        <f t="shared" si="4"/>
        <v>29</v>
      </c>
      <c r="K70" s="2" t="s">
        <v>644</v>
      </c>
      <c r="L70" s="14"/>
      <c r="M70" s="14"/>
    </row>
    <row r="71" spans="1:13" x14ac:dyDescent="0.25">
      <c r="A71" s="2">
        <f t="shared" si="5"/>
        <v>70</v>
      </c>
      <c r="B71" s="1" t="s">
        <v>728</v>
      </c>
      <c r="C71" s="2" t="s">
        <v>694</v>
      </c>
      <c r="D71" s="13" t="s">
        <v>754</v>
      </c>
      <c r="E71" s="13">
        <v>1972</v>
      </c>
      <c r="F71" s="13">
        <v>1973</v>
      </c>
      <c r="G71" s="13">
        <v>1974</v>
      </c>
      <c r="H71" s="107">
        <v>1998</v>
      </c>
      <c r="I71" s="2">
        <f t="shared" si="3"/>
        <v>24</v>
      </c>
      <c r="J71" s="2">
        <f t="shared" si="4"/>
        <v>25</v>
      </c>
      <c r="K71" s="2" t="s">
        <v>756</v>
      </c>
      <c r="L71" s="14"/>
      <c r="M71" s="14"/>
    </row>
    <row r="72" spans="1:13" x14ac:dyDescent="0.25">
      <c r="A72" s="2">
        <f t="shared" si="5"/>
        <v>71</v>
      </c>
      <c r="B72" s="1" t="s">
        <v>729</v>
      </c>
      <c r="C72" s="2" t="s">
        <v>694</v>
      </c>
      <c r="D72" s="13" t="s">
        <v>754</v>
      </c>
      <c r="E72" s="13">
        <v>1972</v>
      </c>
      <c r="F72" s="13">
        <v>1974</v>
      </c>
      <c r="G72" s="13">
        <v>1974</v>
      </c>
      <c r="H72" s="107">
        <v>1992</v>
      </c>
      <c r="I72" s="2">
        <f t="shared" si="3"/>
        <v>18</v>
      </c>
      <c r="J72" s="2">
        <f t="shared" si="4"/>
        <v>18</v>
      </c>
      <c r="K72" s="2" t="s">
        <v>757</v>
      </c>
      <c r="L72" s="14"/>
      <c r="M72" s="14"/>
    </row>
    <row r="73" spans="1:13" x14ac:dyDescent="0.25">
      <c r="A73" s="2">
        <f t="shared" si="5"/>
        <v>72</v>
      </c>
      <c r="B73" s="1" t="s">
        <v>730</v>
      </c>
      <c r="C73" s="2" t="s">
        <v>694</v>
      </c>
      <c r="D73" s="13" t="s">
        <v>754</v>
      </c>
      <c r="E73" s="13">
        <v>1973</v>
      </c>
      <c r="F73" s="13">
        <v>1975</v>
      </c>
      <c r="G73" s="13">
        <v>1975</v>
      </c>
      <c r="H73" s="107">
        <v>2002</v>
      </c>
      <c r="I73" s="2">
        <f t="shared" si="3"/>
        <v>27</v>
      </c>
      <c r="J73" s="2">
        <f t="shared" si="4"/>
        <v>27</v>
      </c>
      <c r="K73" s="2" t="s">
        <v>758</v>
      </c>
      <c r="L73" s="14"/>
      <c r="M73" s="14"/>
    </row>
    <row r="74" spans="1:13" x14ac:dyDescent="0.25">
      <c r="A74" s="2">
        <f t="shared" si="5"/>
        <v>73</v>
      </c>
      <c r="B74" s="1" t="s">
        <v>731</v>
      </c>
      <c r="C74" s="2" t="s">
        <v>694</v>
      </c>
      <c r="D74" s="13" t="s">
        <v>759</v>
      </c>
      <c r="E74" s="13">
        <v>1973</v>
      </c>
      <c r="F74" s="13">
        <v>1975</v>
      </c>
      <c r="G74" s="13">
        <v>1975</v>
      </c>
      <c r="H74" s="107">
        <v>2001</v>
      </c>
      <c r="I74" s="2">
        <f t="shared" si="3"/>
        <v>26</v>
      </c>
      <c r="J74" s="2">
        <f t="shared" si="4"/>
        <v>26</v>
      </c>
      <c r="K74" s="2" t="s">
        <v>760</v>
      </c>
      <c r="L74" s="14"/>
      <c r="M74" s="14"/>
    </row>
    <row r="75" spans="1:13" x14ac:dyDescent="0.25">
      <c r="A75" s="2">
        <f t="shared" si="5"/>
        <v>74</v>
      </c>
      <c r="B75" s="1" t="s">
        <v>732</v>
      </c>
      <c r="C75" s="2" t="s">
        <v>694</v>
      </c>
      <c r="D75" s="13" t="s">
        <v>759</v>
      </c>
      <c r="E75" s="13">
        <v>1974</v>
      </c>
      <c r="F75" s="13">
        <v>1976</v>
      </c>
      <c r="G75" s="13">
        <v>1976</v>
      </c>
      <c r="H75" s="107">
        <v>1995</v>
      </c>
      <c r="I75" s="2">
        <f t="shared" si="3"/>
        <v>19</v>
      </c>
      <c r="J75" s="2">
        <f t="shared" si="4"/>
        <v>19</v>
      </c>
      <c r="K75" s="2" t="s">
        <v>757</v>
      </c>
      <c r="L75" s="14"/>
      <c r="M75" s="14"/>
    </row>
    <row r="76" spans="1:13" x14ac:dyDescent="0.25">
      <c r="A76" s="2">
        <f t="shared" si="5"/>
        <v>75</v>
      </c>
      <c r="B76" s="1" t="s">
        <v>765</v>
      </c>
      <c r="C76" s="2" t="s">
        <v>694</v>
      </c>
      <c r="D76" s="13" t="s">
        <v>759</v>
      </c>
      <c r="E76" s="13">
        <v>1975</v>
      </c>
      <c r="F76" s="13">
        <v>1976</v>
      </c>
      <c r="G76" s="13">
        <v>1976</v>
      </c>
      <c r="H76" s="107">
        <v>1997</v>
      </c>
      <c r="I76" s="2">
        <f t="shared" si="3"/>
        <v>21</v>
      </c>
      <c r="J76" s="2">
        <f t="shared" si="4"/>
        <v>21</v>
      </c>
      <c r="K76" s="2" t="s">
        <v>761</v>
      </c>
      <c r="L76" s="14"/>
      <c r="M76" s="14"/>
    </row>
    <row r="77" spans="1:13" x14ac:dyDescent="0.25">
      <c r="A77" s="2">
        <f t="shared" si="5"/>
        <v>76</v>
      </c>
      <c r="B77" s="1" t="s">
        <v>733</v>
      </c>
      <c r="C77" s="2" t="s">
        <v>694</v>
      </c>
      <c r="D77" s="13" t="s">
        <v>759</v>
      </c>
      <c r="E77" s="13">
        <v>1975</v>
      </c>
      <c r="F77" s="13">
        <v>1977</v>
      </c>
      <c r="G77" s="13">
        <v>1977</v>
      </c>
      <c r="H77" s="107">
        <v>1995</v>
      </c>
      <c r="I77" s="2">
        <f t="shared" si="3"/>
        <v>18</v>
      </c>
      <c r="J77" s="2">
        <f t="shared" si="4"/>
        <v>18</v>
      </c>
      <c r="K77" s="2" t="s">
        <v>681</v>
      </c>
      <c r="L77" s="14"/>
      <c r="M77" s="14"/>
    </row>
    <row r="78" spans="1:13" x14ac:dyDescent="0.25">
      <c r="A78" s="2">
        <f t="shared" si="5"/>
        <v>77</v>
      </c>
      <c r="B78" s="1" t="s">
        <v>734</v>
      </c>
      <c r="C78" s="2" t="s">
        <v>694</v>
      </c>
      <c r="D78" s="13" t="s">
        <v>759</v>
      </c>
      <c r="E78" s="13">
        <v>1976</v>
      </c>
      <c r="F78" s="13">
        <v>1977</v>
      </c>
      <c r="G78" s="13">
        <v>1977</v>
      </c>
      <c r="H78" s="107">
        <v>2009</v>
      </c>
      <c r="I78" s="2">
        <f t="shared" ref="I78:I107" si="6">H78-G78</f>
        <v>32</v>
      </c>
      <c r="J78" s="2">
        <f t="shared" ref="J78:J107" si="7">H78-F78</f>
        <v>32</v>
      </c>
      <c r="K78" s="2" t="s">
        <v>762</v>
      </c>
      <c r="L78" s="14"/>
      <c r="M78" s="14"/>
    </row>
    <row r="79" spans="1:13" x14ac:dyDescent="0.25">
      <c r="A79" s="2">
        <f t="shared" ref="A79:A148" si="8">A78+1</f>
        <v>78</v>
      </c>
      <c r="B79" s="1" t="s">
        <v>735</v>
      </c>
      <c r="C79" s="2" t="s">
        <v>694</v>
      </c>
      <c r="D79" s="13" t="s">
        <v>759</v>
      </c>
      <c r="E79" s="13">
        <v>1976</v>
      </c>
      <c r="F79" s="13">
        <v>1978</v>
      </c>
      <c r="G79" s="13">
        <v>1978</v>
      </c>
      <c r="H79" s="107">
        <v>1998</v>
      </c>
      <c r="I79" s="2">
        <f t="shared" si="6"/>
        <v>20</v>
      </c>
      <c r="J79" s="2">
        <f t="shared" si="7"/>
        <v>20</v>
      </c>
      <c r="K79" s="2" t="s">
        <v>619</v>
      </c>
      <c r="L79" s="14"/>
      <c r="M79" s="14"/>
    </row>
    <row r="80" spans="1:13" x14ac:dyDescent="0.25">
      <c r="A80" s="2">
        <f t="shared" si="8"/>
        <v>79</v>
      </c>
      <c r="B80" s="1" t="s">
        <v>736</v>
      </c>
      <c r="C80" s="2" t="s">
        <v>694</v>
      </c>
      <c r="D80" s="13" t="s">
        <v>759</v>
      </c>
      <c r="E80" s="13">
        <v>1977</v>
      </c>
      <c r="F80" s="13">
        <v>1978</v>
      </c>
      <c r="G80" s="13">
        <v>1978</v>
      </c>
      <c r="H80" s="107">
        <v>1998</v>
      </c>
      <c r="I80" s="2">
        <f t="shared" si="6"/>
        <v>20</v>
      </c>
      <c r="J80" s="2">
        <f t="shared" si="7"/>
        <v>20</v>
      </c>
      <c r="K80" s="2" t="s">
        <v>619</v>
      </c>
      <c r="L80" s="14"/>
      <c r="M80" s="14"/>
    </row>
    <row r="81" spans="1:13" x14ac:dyDescent="0.25">
      <c r="A81" s="2">
        <f t="shared" si="8"/>
        <v>80</v>
      </c>
      <c r="B81" s="1" t="s">
        <v>737</v>
      </c>
      <c r="C81" s="2" t="s">
        <v>694</v>
      </c>
      <c r="D81" s="13" t="s">
        <v>759</v>
      </c>
      <c r="E81" s="13">
        <v>1977</v>
      </c>
      <c r="F81" s="13">
        <v>1979</v>
      </c>
      <c r="G81" s="13">
        <v>1979</v>
      </c>
      <c r="H81" s="107">
        <v>1994</v>
      </c>
      <c r="I81" s="2">
        <f t="shared" si="6"/>
        <v>15</v>
      </c>
      <c r="J81" s="2">
        <f t="shared" si="7"/>
        <v>15</v>
      </c>
      <c r="K81" s="2" t="s">
        <v>757</v>
      </c>
      <c r="L81" s="14"/>
      <c r="M81" s="14"/>
    </row>
    <row r="82" spans="1:13" x14ac:dyDescent="0.25">
      <c r="A82" s="2">
        <f t="shared" si="8"/>
        <v>81</v>
      </c>
      <c r="B82" s="1" t="s">
        <v>738</v>
      </c>
      <c r="C82" s="2" t="s">
        <v>694</v>
      </c>
      <c r="D82" s="13" t="s">
        <v>759</v>
      </c>
      <c r="E82" s="13">
        <v>1978</v>
      </c>
      <c r="F82" s="13">
        <v>1979</v>
      </c>
      <c r="G82" s="13">
        <v>1979</v>
      </c>
      <c r="H82" s="107">
        <v>1994</v>
      </c>
      <c r="I82" s="2">
        <f t="shared" si="6"/>
        <v>15</v>
      </c>
      <c r="J82" s="2">
        <f t="shared" si="7"/>
        <v>15</v>
      </c>
      <c r="K82" s="2" t="s">
        <v>764</v>
      </c>
      <c r="L82" s="14"/>
      <c r="M82" s="14"/>
    </row>
    <row r="83" spans="1:13" x14ac:dyDescent="0.25">
      <c r="A83" s="2">
        <f t="shared" si="8"/>
        <v>82</v>
      </c>
      <c r="B83" s="1" t="s">
        <v>739</v>
      </c>
      <c r="C83" s="2" t="s">
        <v>694</v>
      </c>
      <c r="D83" s="13" t="s">
        <v>759</v>
      </c>
      <c r="E83" s="13">
        <v>1978</v>
      </c>
      <c r="F83" s="13">
        <v>1979</v>
      </c>
      <c r="G83" s="13">
        <v>1979</v>
      </c>
      <c r="H83" s="107">
        <v>2003</v>
      </c>
      <c r="I83" s="2">
        <f t="shared" si="6"/>
        <v>24</v>
      </c>
      <c r="J83" s="2">
        <f t="shared" si="7"/>
        <v>24</v>
      </c>
      <c r="K83" s="2" t="s">
        <v>762</v>
      </c>
      <c r="L83" s="14"/>
      <c r="M83" s="14"/>
    </row>
    <row r="84" spans="1:13" x14ac:dyDescent="0.25">
      <c r="A84" s="2">
        <f t="shared" si="8"/>
        <v>83</v>
      </c>
      <c r="B84" s="1" t="s">
        <v>741</v>
      </c>
      <c r="C84" s="2" t="s">
        <v>694</v>
      </c>
      <c r="D84" s="13" t="s">
        <v>754</v>
      </c>
      <c r="E84" s="13">
        <v>1969</v>
      </c>
      <c r="F84" s="13">
        <v>1971</v>
      </c>
      <c r="G84" s="13">
        <v>1971</v>
      </c>
      <c r="H84" s="107">
        <v>1993</v>
      </c>
      <c r="I84" s="2">
        <f t="shared" si="6"/>
        <v>22</v>
      </c>
      <c r="J84" s="2">
        <f t="shared" si="7"/>
        <v>22</v>
      </c>
      <c r="K84" s="2" t="s">
        <v>619</v>
      </c>
      <c r="L84" s="14"/>
      <c r="M84" s="14"/>
    </row>
    <row r="85" spans="1:13" x14ac:dyDescent="0.25">
      <c r="A85" s="2">
        <f t="shared" si="8"/>
        <v>84</v>
      </c>
      <c r="B85" s="1" t="s">
        <v>742</v>
      </c>
      <c r="C85" s="2" t="s">
        <v>694</v>
      </c>
      <c r="D85" s="13" t="s">
        <v>754</v>
      </c>
      <c r="E85" s="13">
        <v>1970</v>
      </c>
      <c r="F85" s="13">
        <v>1973</v>
      </c>
      <c r="G85" s="13">
        <v>1973</v>
      </c>
      <c r="H85" s="107">
        <v>1993</v>
      </c>
      <c r="I85" s="2">
        <f t="shared" si="6"/>
        <v>20</v>
      </c>
      <c r="J85" s="2">
        <f t="shared" si="7"/>
        <v>20</v>
      </c>
      <c r="K85" s="2" t="s">
        <v>681</v>
      </c>
      <c r="L85" s="14"/>
      <c r="M85" s="14"/>
    </row>
    <row r="86" spans="1:13" x14ac:dyDescent="0.25">
      <c r="A86" s="2">
        <f t="shared" si="8"/>
        <v>85</v>
      </c>
      <c r="B86" s="1" t="s">
        <v>743</v>
      </c>
      <c r="C86" s="2" t="s">
        <v>694</v>
      </c>
      <c r="D86" s="13" t="s">
        <v>754</v>
      </c>
      <c r="E86" s="13">
        <v>1972</v>
      </c>
      <c r="F86" s="13">
        <v>1975</v>
      </c>
      <c r="G86" s="13">
        <v>1975</v>
      </c>
      <c r="H86" s="107">
        <v>1995</v>
      </c>
      <c r="I86" s="2">
        <f t="shared" si="6"/>
        <v>20</v>
      </c>
      <c r="J86" s="2">
        <f t="shared" si="7"/>
        <v>20</v>
      </c>
      <c r="K86" s="2" t="s">
        <v>673</v>
      </c>
      <c r="L86" s="14"/>
      <c r="M86" s="14"/>
    </row>
    <row r="87" spans="1:13" x14ac:dyDescent="0.25">
      <c r="A87" s="2">
        <f t="shared" si="8"/>
        <v>86</v>
      </c>
      <c r="B87" s="1" t="s">
        <v>744</v>
      </c>
      <c r="C87" s="2" t="s">
        <v>694</v>
      </c>
      <c r="D87" s="13" t="s">
        <v>754</v>
      </c>
      <c r="E87" s="13">
        <v>1976</v>
      </c>
      <c r="F87" s="13">
        <v>1977</v>
      </c>
      <c r="G87" s="13">
        <v>1977</v>
      </c>
      <c r="H87" s="107">
        <v>1997</v>
      </c>
      <c r="I87" s="2">
        <f t="shared" si="6"/>
        <v>20</v>
      </c>
      <c r="J87" s="2">
        <f t="shared" si="7"/>
        <v>20</v>
      </c>
      <c r="K87" s="2" t="s">
        <v>761</v>
      </c>
      <c r="L87" s="14"/>
      <c r="M87" s="14"/>
    </row>
    <row r="88" spans="1:13" x14ac:dyDescent="0.25">
      <c r="A88" s="2">
        <f t="shared" si="8"/>
        <v>87</v>
      </c>
      <c r="B88" s="1" t="s">
        <v>745</v>
      </c>
      <c r="C88" s="2" t="s">
        <v>694</v>
      </c>
      <c r="D88" s="13" t="s">
        <v>754</v>
      </c>
      <c r="E88" s="13">
        <v>1978</v>
      </c>
      <c r="F88" s="13">
        <v>1979</v>
      </c>
      <c r="G88" s="13">
        <v>1979</v>
      </c>
      <c r="H88" s="107">
        <v>1997</v>
      </c>
      <c r="I88" s="2">
        <f t="shared" si="6"/>
        <v>18</v>
      </c>
      <c r="J88" s="2">
        <f t="shared" si="7"/>
        <v>18</v>
      </c>
      <c r="K88" s="2" t="s">
        <v>761</v>
      </c>
      <c r="L88" s="14"/>
      <c r="M88" s="14"/>
    </row>
    <row r="89" spans="1:13" x14ac:dyDescent="0.25">
      <c r="A89" s="2">
        <f t="shared" si="8"/>
        <v>88</v>
      </c>
      <c r="B89" s="1" t="s">
        <v>747</v>
      </c>
      <c r="C89" s="2" t="s">
        <v>694</v>
      </c>
      <c r="D89" s="13" t="s">
        <v>754</v>
      </c>
      <c r="E89" s="13">
        <v>1980</v>
      </c>
      <c r="F89" s="13">
        <v>1981</v>
      </c>
      <c r="G89" s="13">
        <v>1981</v>
      </c>
      <c r="H89" s="107">
        <v>1994</v>
      </c>
      <c r="I89" s="2">
        <f t="shared" si="6"/>
        <v>13</v>
      </c>
      <c r="J89" s="2">
        <f t="shared" si="7"/>
        <v>13</v>
      </c>
      <c r="K89" s="2" t="s">
        <v>766</v>
      </c>
      <c r="L89" s="14"/>
      <c r="M89" s="14"/>
    </row>
    <row r="90" spans="1:13" x14ac:dyDescent="0.25">
      <c r="A90" s="2">
        <f t="shared" si="8"/>
        <v>89</v>
      </c>
      <c r="B90" s="1" t="s">
        <v>748</v>
      </c>
      <c r="C90" s="2" t="s">
        <v>694</v>
      </c>
      <c r="D90" s="13" t="s">
        <v>767</v>
      </c>
      <c r="E90" s="13">
        <v>1974</v>
      </c>
      <c r="F90" s="13">
        <v>1975</v>
      </c>
      <c r="G90" s="13">
        <v>1976</v>
      </c>
      <c r="H90" s="107">
        <v>2001</v>
      </c>
      <c r="I90" s="2">
        <f t="shared" si="6"/>
        <v>25</v>
      </c>
      <c r="J90" s="2">
        <f t="shared" si="7"/>
        <v>26</v>
      </c>
      <c r="K90" s="2" t="s">
        <v>762</v>
      </c>
      <c r="L90" s="14"/>
      <c r="M90" s="14"/>
    </row>
    <row r="91" spans="1:13" x14ac:dyDescent="0.25">
      <c r="A91" s="2">
        <f t="shared" si="8"/>
        <v>90</v>
      </c>
      <c r="B91" s="1" t="s">
        <v>749</v>
      </c>
      <c r="C91" s="2" t="s">
        <v>694</v>
      </c>
      <c r="D91" s="13" t="s">
        <v>768</v>
      </c>
      <c r="E91" s="13">
        <v>1976</v>
      </c>
      <c r="F91" s="13">
        <v>1976</v>
      </c>
      <c r="G91" s="13">
        <v>1976</v>
      </c>
      <c r="H91" s="107">
        <v>1995</v>
      </c>
      <c r="I91" s="2">
        <f t="shared" si="6"/>
        <v>19</v>
      </c>
      <c r="J91" s="2">
        <f t="shared" si="7"/>
        <v>19</v>
      </c>
      <c r="K91" s="2" t="s">
        <v>757</v>
      </c>
      <c r="L91" s="14"/>
      <c r="M91" s="14"/>
    </row>
    <row r="92" spans="1:13" x14ac:dyDescent="0.25">
      <c r="A92" s="2">
        <f t="shared" si="8"/>
        <v>91</v>
      </c>
      <c r="B92" s="1" t="s">
        <v>750</v>
      </c>
      <c r="C92" s="2" t="s">
        <v>694</v>
      </c>
      <c r="D92" s="13" t="s">
        <v>768</v>
      </c>
      <c r="E92" s="13">
        <v>1974</v>
      </c>
      <c r="F92" s="13">
        <v>1977</v>
      </c>
      <c r="G92" s="13">
        <v>1977</v>
      </c>
      <c r="H92" s="107">
        <v>2001</v>
      </c>
      <c r="I92" s="2">
        <f t="shared" si="6"/>
        <v>24</v>
      </c>
      <c r="J92" s="2">
        <f t="shared" si="7"/>
        <v>24</v>
      </c>
      <c r="K92" s="2" t="s">
        <v>762</v>
      </c>
      <c r="L92" s="14"/>
      <c r="M92" s="14"/>
    </row>
    <row r="93" spans="1:13" x14ac:dyDescent="0.25">
      <c r="A93" s="2">
        <f t="shared" si="8"/>
        <v>92</v>
      </c>
      <c r="B93" s="1" t="s">
        <v>751</v>
      </c>
      <c r="C93" s="2" t="s">
        <v>694</v>
      </c>
      <c r="D93" s="13" t="s">
        <v>768</v>
      </c>
      <c r="E93" s="13">
        <v>1977</v>
      </c>
      <c r="F93" s="13">
        <v>1978</v>
      </c>
      <c r="G93" s="13">
        <v>1978</v>
      </c>
      <c r="H93" s="107">
        <v>2005</v>
      </c>
      <c r="I93" s="2">
        <f t="shared" si="6"/>
        <v>27</v>
      </c>
      <c r="J93" s="2">
        <f t="shared" si="7"/>
        <v>27</v>
      </c>
      <c r="K93" s="2" t="s">
        <v>756</v>
      </c>
      <c r="L93" s="14"/>
      <c r="M93" s="14"/>
    </row>
    <row r="94" spans="1:13" x14ac:dyDescent="0.25">
      <c r="A94" s="2">
        <f t="shared" si="8"/>
        <v>93</v>
      </c>
      <c r="B94" s="1" t="s">
        <v>752</v>
      </c>
      <c r="C94" s="2" t="s">
        <v>694</v>
      </c>
      <c r="D94" s="13" t="s">
        <v>768</v>
      </c>
      <c r="E94" s="13">
        <v>1977</v>
      </c>
      <c r="F94" s="13">
        <v>1978</v>
      </c>
      <c r="G94" s="13">
        <v>1978</v>
      </c>
      <c r="H94" s="107">
        <v>2012</v>
      </c>
      <c r="I94" s="2">
        <f t="shared" si="6"/>
        <v>34</v>
      </c>
      <c r="J94" s="2">
        <f t="shared" si="7"/>
        <v>34</v>
      </c>
      <c r="K94" s="2" t="s">
        <v>762</v>
      </c>
      <c r="L94" s="14"/>
      <c r="M94" s="14"/>
    </row>
    <row r="95" spans="1:13" x14ac:dyDescent="0.25">
      <c r="A95" s="2">
        <f t="shared" si="8"/>
        <v>94</v>
      </c>
      <c r="B95" s="1" t="s">
        <v>753</v>
      </c>
      <c r="C95" s="2" t="s">
        <v>694</v>
      </c>
      <c r="D95" s="13" t="s">
        <v>768</v>
      </c>
      <c r="E95" s="13">
        <v>1977</v>
      </c>
      <c r="F95" s="13">
        <v>1979</v>
      </c>
      <c r="G95" s="13">
        <v>1979</v>
      </c>
      <c r="H95" s="107">
        <v>2006</v>
      </c>
      <c r="I95" s="2">
        <f t="shared" si="6"/>
        <v>27</v>
      </c>
      <c r="J95" s="2">
        <f t="shared" si="7"/>
        <v>27</v>
      </c>
      <c r="K95" s="2" t="s">
        <v>762</v>
      </c>
      <c r="L95" s="14"/>
      <c r="M95" s="14"/>
    </row>
    <row r="96" spans="1:13" x14ac:dyDescent="0.25">
      <c r="A96" s="2">
        <f t="shared" si="8"/>
        <v>95</v>
      </c>
      <c r="B96" s="12" t="s">
        <v>769</v>
      </c>
      <c r="C96" s="2" t="s">
        <v>1107</v>
      </c>
      <c r="D96" s="13" t="s">
        <v>771</v>
      </c>
      <c r="E96" s="13">
        <v>1981</v>
      </c>
      <c r="F96" s="13">
        <v>1982</v>
      </c>
      <c r="G96" s="13">
        <v>1983</v>
      </c>
      <c r="H96" s="107">
        <v>1998</v>
      </c>
      <c r="I96" s="2">
        <f t="shared" si="6"/>
        <v>15</v>
      </c>
      <c r="J96" s="2">
        <f t="shared" si="7"/>
        <v>16</v>
      </c>
      <c r="K96" s="2" t="s">
        <v>762</v>
      </c>
      <c r="L96" s="14"/>
      <c r="M96" s="14"/>
    </row>
    <row r="97" spans="1:15" x14ac:dyDescent="0.25">
      <c r="A97" s="2">
        <f t="shared" si="8"/>
        <v>96</v>
      </c>
      <c r="B97" s="12" t="s">
        <v>54</v>
      </c>
      <c r="C97" s="2" t="s">
        <v>1107</v>
      </c>
      <c r="D97" s="13" t="s">
        <v>771</v>
      </c>
      <c r="E97" s="13">
        <v>1983</v>
      </c>
      <c r="F97" s="13">
        <v>1984</v>
      </c>
      <c r="G97" s="13">
        <v>1984</v>
      </c>
      <c r="H97" s="107">
        <v>2003</v>
      </c>
      <c r="I97" s="2">
        <f t="shared" si="6"/>
        <v>19</v>
      </c>
      <c r="J97" s="2">
        <f t="shared" si="7"/>
        <v>19</v>
      </c>
      <c r="K97" s="2" t="s">
        <v>762</v>
      </c>
      <c r="L97" s="14"/>
      <c r="M97" s="14"/>
    </row>
    <row r="98" spans="1:15" x14ac:dyDescent="0.25">
      <c r="A98" s="2">
        <f t="shared" si="8"/>
        <v>97</v>
      </c>
      <c r="B98" s="12" t="s">
        <v>772</v>
      </c>
      <c r="C98" s="2" t="s">
        <v>1107</v>
      </c>
      <c r="D98" s="13" t="s">
        <v>771</v>
      </c>
      <c r="E98" s="13">
        <v>1983</v>
      </c>
      <c r="F98" s="13">
        <v>1985</v>
      </c>
      <c r="G98" s="13">
        <v>1986</v>
      </c>
      <c r="H98" s="107">
        <v>2006</v>
      </c>
      <c r="I98" s="2">
        <f t="shared" si="6"/>
        <v>20</v>
      </c>
      <c r="J98" s="2">
        <f t="shared" si="7"/>
        <v>21</v>
      </c>
      <c r="K98" s="2" t="s">
        <v>773</v>
      </c>
      <c r="L98" s="14"/>
      <c r="M98" s="14"/>
    </row>
    <row r="99" spans="1:15" x14ac:dyDescent="0.25">
      <c r="A99" s="2">
        <f t="shared" si="8"/>
        <v>98</v>
      </c>
      <c r="B99" s="12" t="s">
        <v>775</v>
      </c>
      <c r="C99" s="2" t="s">
        <v>1107</v>
      </c>
      <c r="D99" s="13" t="s">
        <v>771</v>
      </c>
      <c r="E99" s="13">
        <v>1990</v>
      </c>
      <c r="F99" s="13">
        <v>1992</v>
      </c>
      <c r="G99" s="13">
        <v>1993</v>
      </c>
      <c r="H99" s="107">
        <v>1992</v>
      </c>
      <c r="I99" s="2">
        <v>0</v>
      </c>
      <c r="J99" s="2">
        <f t="shared" si="7"/>
        <v>0</v>
      </c>
      <c r="K99" s="2" t="s">
        <v>776</v>
      </c>
      <c r="L99" s="14"/>
      <c r="M99" s="14"/>
    </row>
    <row r="100" spans="1:15" x14ac:dyDescent="0.25">
      <c r="A100" s="2">
        <f t="shared" si="8"/>
        <v>99</v>
      </c>
      <c r="B100" s="27" t="s">
        <v>824</v>
      </c>
      <c r="C100" s="2" t="s">
        <v>1107</v>
      </c>
      <c r="D100" s="13" t="s">
        <v>771</v>
      </c>
      <c r="E100" s="13">
        <v>1992</v>
      </c>
      <c r="F100" s="13">
        <v>0</v>
      </c>
      <c r="G100" s="13">
        <v>0</v>
      </c>
      <c r="H100" s="107">
        <v>1992</v>
      </c>
      <c r="I100" s="2">
        <v>0</v>
      </c>
      <c r="J100" s="2">
        <v>0</v>
      </c>
      <c r="K100" s="2" t="s">
        <v>776</v>
      </c>
      <c r="L100" s="14"/>
      <c r="M100" s="14"/>
    </row>
    <row r="101" spans="1:15" x14ac:dyDescent="0.25">
      <c r="A101" s="2">
        <f t="shared" si="8"/>
        <v>100</v>
      </c>
      <c r="B101" s="2" t="s">
        <v>1098</v>
      </c>
      <c r="C101" s="2" t="s">
        <v>1107</v>
      </c>
      <c r="D101" s="2">
        <v>1595</v>
      </c>
      <c r="E101" s="2">
        <v>1973</v>
      </c>
      <c r="F101" s="2">
        <v>1975</v>
      </c>
      <c r="G101" s="2">
        <v>1976</v>
      </c>
      <c r="H101" s="107">
        <v>2000</v>
      </c>
      <c r="I101" s="2">
        <f t="shared" si="6"/>
        <v>24</v>
      </c>
      <c r="J101" s="2">
        <f t="shared" si="7"/>
        <v>25</v>
      </c>
      <c r="K101" s="2" t="s">
        <v>1110</v>
      </c>
      <c r="L101" s="14"/>
      <c r="M101" s="14"/>
    </row>
    <row r="102" spans="1:15" x14ac:dyDescent="0.25">
      <c r="A102" s="2">
        <f t="shared" si="8"/>
        <v>101</v>
      </c>
      <c r="B102" s="12" t="s">
        <v>777</v>
      </c>
      <c r="C102" s="2" t="s">
        <v>770</v>
      </c>
      <c r="D102" s="13" t="s">
        <v>778</v>
      </c>
      <c r="E102" s="13">
        <v>1999</v>
      </c>
      <c r="F102" s="13">
        <v>2000</v>
      </c>
      <c r="G102" s="13">
        <v>2002</v>
      </c>
      <c r="H102" s="107">
        <v>2003</v>
      </c>
      <c r="I102" s="2">
        <f t="shared" si="6"/>
        <v>1</v>
      </c>
      <c r="J102" s="2">
        <f t="shared" si="7"/>
        <v>3</v>
      </c>
      <c r="K102" s="2" t="s">
        <v>763</v>
      </c>
      <c r="L102" s="14"/>
      <c r="M102" s="14"/>
    </row>
    <row r="103" spans="1:15" x14ac:dyDescent="0.25">
      <c r="A103" s="2">
        <f t="shared" si="8"/>
        <v>102</v>
      </c>
      <c r="B103" s="12" t="s">
        <v>779</v>
      </c>
      <c r="C103" s="2" t="s">
        <v>770</v>
      </c>
      <c r="D103" s="13" t="s">
        <v>778</v>
      </c>
      <c r="E103" s="13">
        <v>1999</v>
      </c>
      <c r="F103" s="13">
        <v>2000</v>
      </c>
      <c r="G103" s="13">
        <v>2002</v>
      </c>
      <c r="H103" s="107">
        <v>2003</v>
      </c>
      <c r="I103" s="2">
        <f t="shared" si="6"/>
        <v>1</v>
      </c>
      <c r="J103" s="2">
        <f t="shared" si="7"/>
        <v>3</v>
      </c>
      <c r="K103" s="2" t="s">
        <v>763</v>
      </c>
      <c r="L103" s="14"/>
      <c r="M103" s="14"/>
    </row>
    <row r="104" spans="1:15" x14ac:dyDescent="0.25">
      <c r="A104" s="2">
        <f t="shared" si="8"/>
        <v>103</v>
      </c>
      <c r="B104" s="12" t="s">
        <v>780</v>
      </c>
      <c r="C104" s="2" t="s">
        <v>770</v>
      </c>
      <c r="D104" s="13" t="s">
        <v>778</v>
      </c>
      <c r="E104" s="13">
        <v>2000</v>
      </c>
      <c r="F104" s="13">
        <v>2001</v>
      </c>
      <c r="G104" s="13">
        <v>2004</v>
      </c>
      <c r="H104" s="107">
        <v>2004</v>
      </c>
      <c r="I104" s="2">
        <f t="shared" si="6"/>
        <v>0</v>
      </c>
      <c r="J104" s="2">
        <f t="shared" si="7"/>
        <v>3</v>
      </c>
      <c r="K104" s="2" t="s">
        <v>763</v>
      </c>
      <c r="L104" s="14"/>
      <c r="M104" s="14"/>
    </row>
    <row r="105" spans="1:15" x14ac:dyDescent="0.25">
      <c r="A105" s="2">
        <f t="shared" si="8"/>
        <v>104</v>
      </c>
      <c r="B105" s="12" t="s">
        <v>781</v>
      </c>
      <c r="C105" s="2" t="s">
        <v>782</v>
      </c>
      <c r="D105" s="13" t="s">
        <v>778</v>
      </c>
      <c r="E105" s="13">
        <v>2007</v>
      </c>
      <c r="F105" s="13">
        <v>2009</v>
      </c>
      <c r="G105" s="13">
        <v>2009</v>
      </c>
      <c r="H105" s="107">
        <v>2012</v>
      </c>
      <c r="I105" s="2">
        <f t="shared" si="6"/>
        <v>3</v>
      </c>
      <c r="J105" s="2">
        <f t="shared" si="7"/>
        <v>3</v>
      </c>
      <c r="K105" s="2" t="s">
        <v>763</v>
      </c>
      <c r="L105" s="14"/>
      <c r="M105" s="14"/>
    </row>
    <row r="106" spans="1:15" x14ac:dyDescent="0.25">
      <c r="A106" s="2">
        <f t="shared" si="8"/>
        <v>105</v>
      </c>
      <c r="B106" s="12" t="s">
        <v>781</v>
      </c>
      <c r="C106" s="2" t="s">
        <v>782</v>
      </c>
      <c r="D106" s="13" t="s">
        <v>778</v>
      </c>
      <c r="E106" s="13">
        <v>2007</v>
      </c>
      <c r="F106" s="13">
        <v>2010</v>
      </c>
      <c r="G106" s="13">
        <v>2012</v>
      </c>
      <c r="H106" s="107">
        <v>2012</v>
      </c>
      <c r="I106" s="2">
        <f t="shared" si="6"/>
        <v>0</v>
      </c>
      <c r="J106" s="2">
        <f t="shared" si="7"/>
        <v>2</v>
      </c>
      <c r="K106" s="2" t="s">
        <v>763</v>
      </c>
      <c r="L106" s="14"/>
      <c r="M106" s="14"/>
    </row>
    <row r="107" spans="1:15" x14ac:dyDescent="0.25">
      <c r="A107" s="2">
        <f t="shared" si="8"/>
        <v>106</v>
      </c>
      <c r="B107" s="12" t="s">
        <v>781</v>
      </c>
      <c r="C107" s="2" t="s">
        <v>782</v>
      </c>
      <c r="D107" s="13" t="s">
        <v>778</v>
      </c>
      <c r="E107" s="13">
        <v>2008</v>
      </c>
      <c r="F107" s="13">
        <v>2011</v>
      </c>
      <c r="G107" s="13">
        <v>2013</v>
      </c>
      <c r="H107" s="107">
        <v>2013</v>
      </c>
      <c r="I107" s="2">
        <f t="shared" si="6"/>
        <v>0</v>
      </c>
      <c r="J107" s="2">
        <f t="shared" si="7"/>
        <v>2</v>
      </c>
      <c r="K107" s="2" t="s">
        <v>763</v>
      </c>
      <c r="L107" s="14"/>
      <c r="M107" s="14"/>
    </row>
    <row r="108" spans="1:15" x14ac:dyDescent="0.25">
      <c r="A108" s="2">
        <f t="shared" si="8"/>
        <v>107</v>
      </c>
      <c r="B108" s="27" t="s">
        <v>793</v>
      </c>
      <c r="C108" s="2" t="s">
        <v>770</v>
      </c>
      <c r="D108" s="13" t="s">
        <v>791</v>
      </c>
      <c r="E108" s="13">
        <v>1990</v>
      </c>
      <c r="F108" s="13">
        <v>0</v>
      </c>
      <c r="G108" s="13">
        <v>0</v>
      </c>
      <c r="H108" s="107">
        <v>1994</v>
      </c>
      <c r="I108" s="2">
        <v>0</v>
      </c>
      <c r="J108" s="2">
        <v>0</v>
      </c>
      <c r="K108" s="2" t="s">
        <v>794</v>
      </c>
      <c r="L108" s="14"/>
      <c r="M108" s="14"/>
      <c r="N108" s="15"/>
      <c r="O108" s="15"/>
    </row>
    <row r="109" spans="1:15" x14ac:dyDescent="0.25">
      <c r="A109" s="2">
        <f t="shared" si="8"/>
        <v>108</v>
      </c>
      <c r="B109" s="2" t="s">
        <v>795</v>
      </c>
      <c r="C109" s="2" t="s">
        <v>770</v>
      </c>
      <c r="D109" s="13" t="s">
        <v>791</v>
      </c>
      <c r="E109" s="13">
        <v>1993</v>
      </c>
      <c r="F109" s="13">
        <v>0</v>
      </c>
      <c r="G109" s="13">
        <v>0</v>
      </c>
      <c r="H109" s="107">
        <v>1994</v>
      </c>
      <c r="I109" s="2">
        <v>0</v>
      </c>
      <c r="J109" s="2">
        <v>0</v>
      </c>
      <c r="K109" s="2" t="s">
        <v>794</v>
      </c>
      <c r="L109" s="30"/>
      <c r="M109" s="30"/>
    </row>
    <row r="110" spans="1:15" x14ac:dyDescent="0.25">
      <c r="A110" s="2">
        <f t="shared" si="8"/>
        <v>109</v>
      </c>
      <c r="B110" s="29" t="s">
        <v>1190</v>
      </c>
      <c r="C110" s="29" t="s">
        <v>1191</v>
      </c>
      <c r="D110" s="29">
        <v>903</v>
      </c>
      <c r="E110" s="29">
        <v>1985</v>
      </c>
      <c r="F110" s="29">
        <v>1986</v>
      </c>
      <c r="G110" s="29">
        <v>1987</v>
      </c>
      <c r="H110" s="108">
        <v>1992</v>
      </c>
      <c r="I110" s="29">
        <f t="shared" ref="I110:I142" si="9">H110-G110</f>
        <v>5</v>
      </c>
      <c r="J110" s="29">
        <f t="shared" ref="J110:J142" si="10">H110-F110</f>
        <v>6</v>
      </c>
      <c r="K110" s="29" t="s">
        <v>713</v>
      </c>
      <c r="L110" s="30"/>
      <c r="M110" s="30"/>
    </row>
    <row r="111" spans="1:15" x14ac:dyDescent="0.25">
      <c r="A111" s="2">
        <f t="shared" si="8"/>
        <v>110</v>
      </c>
      <c r="B111" s="2" t="s">
        <v>1192</v>
      </c>
      <c r="C111" s="2" t="s">
        <v>1195</v>
      </c>
      <c r="D111" s="2">
        <v>317</v>
      </c>
      <c r="E111" s="2">
        <v>1961</v>
      </c>
      <c r="F111" s="2">
        <v>1962</v>
      </c>
      <c r="G111" s="2">
        <v>1967</v>
      </c>
      <c r="H111" s="107">
        <v>1993</v>
      </c>
      <c r="I111" s="29">
        <f t="shared" si="9"/>
        <v>26</v>
      </c>
      <c r="J111" s="29">
        <f t="shared" si="10"/>
        <v>31</v>
      </c>
      <c r="K111" s="2" t="s">
        <v>1196</v>
      </c>
      <c r="L111" s="14"/>
      <c r="M111" s="14"/>
    </row>
    <row r="112" spans="1:15" x14ac:dyDescent="0.25">
      <c r="A112" s="2">
        <f t="shared" si="8"/>
        <v>111</v>
      </c>
      <c r="B112" s="2" t="s">
        <v>1193</v>
      </c>
      <c r="C112" s="2" t="s">
        <v>1195</v>
      </c>
      <c r="D112" s="2">
        <v>317</v>
      </c>
      <c r="E112" s="2">
        <v>1963</v>
      </c>
      <c r="F112" s="2">
        <v>1964</v>
      </c>
      <c r="G112" s="2">
        <v>1967</v>
      </c>
      <c r="H112" s="107">
        <v>1995</v>
      </c>
      <c r="I112" s="29">
        <f t="shared" si="9"/>
        <v>28</v>
      </c>
      <c r="J112" s="29">
        <f t="shared" si="10"/>
        <v>31</v>
      </c>
      <c r="K112" s="2" t="s">
        <v>1196</v>
      </c>
      <c r="L112" s="14"/>
      <c r="M112" s="14"/>
    </row>
    <row r="113" spans="1:14" ht="16.5" thickBot="1" x14ac:dyDescent="0.3">
      <c r="A113" s="16">
        <f t="shared" si="8"/>
        <v>112</v>
      </c>
      <c r="B113" s="16" t="s">
        <v>1194</v>
      </c>
      <c r="C113" s="16" t="s">
        <v>1195</v>
      </c>
      <c r="D113" s="16">
        <v>317</v>
      </c>
      <c r="E113" s="16">
        <v>1966</v>
      </c>
      <c r="F113" s="16">
        <v>1967</v>
      </c>
      <c r="G113" s="16">
        <v>1970</v>
      </c>
      <c r="H113" s="109">
        <v>1996</v>
      </c>
      <c r="I113" s="16">
        <f t="shared" si="9"/>
        <v>26</v>
      </c>
      <c r="J113" s="16">
        <f t="shared" si="10"/>
        <v>29</v>
      </c>
      <c r="K113" s="16" t="s">
        <v>1197</v>
      </c>
      <c r="L113" s="18">
        <f>SUM(I2:I113)/112</f>
        <v>24.455357142857142</v>
      </c>
      <c r="M113" s="18">
        <f>SUM(J2:J113)/112</f>
        <v>25.241071428571427</v>
      </c>
    </row>
    <row r="114" spans="1:14" x14ac:dyDescent="0.25">
      <c r="A114" s="19">
        <f t="shared" si="8"/>
        <v>113</v>
      </c>
      <c r="B114" s="19" t="s">
        <v>799</v>
      </c>
      <c r="C114" s="19" t="s">
        <v>800</v>
      </c>
      <c r="D114" s="19" t="s">
        <v>801</v>
      </c>
      <c r="E114" s="45">
        <v>1961</v>
      </c>
      <c r="F114" s="45">
        <v>1962</v>
      </c>
      <c r="G114" s="45">
        <v>1962</v>
      </c>
      <c r="H114" s="110">
        <v>1990</v>
      </c>
      <c r="I114" s="19">
        <f t="shared" si="9"/>
        <v>28</v>
      </c>
      <c r="J114" s="19">
        <f t="shared" si="10"/>
        <v>28</v>
      </c>
      <c r="K114" s="19" t="s">
        <v>838</v>
      </c>
      <c r="L114" s="20"/>
      <c r="M114" s="20"/>
    </row>
    <row r="115" spans="1:14" x14ac:dyDescent="0.25">
      <c r="A115" s="2">
        <f t="shared" si="8"/>
        <v>114</v>
      </c>
      <c r="B115" s="12" t="s">
        <v>802</v>
      </c>
      <c r="C115" s="2" t="s">
        <v>800</v>
      </c>
      <c r="D115" s="2" t="s">
        <v>801</v>
      </c>
      <c r="E115" s="13">
        <v>1961</v>
      </c>
      <c r="F115" s="13">
        <v>1963</v>
      </c>
      <c r="G115" s="13">
        <v>1963</v>
      </c>
      <c r="H115" s="107">
        <v>1992</v>
      </c>
      <c r="I115" s="2">
        <f t="shared" si="9"/>
        <v>29</v>
      </c>
      <c r="J115" s="2">
        <f t="shared" si="10"/>
        <v>29</v>
      </c>
      <c r="K115" s="2" t="s">
        <v>838</v>
      </c>
      <c r="L115" s="14"/>
      <c r="M115" s="14"/>
    </row>
    <row r="116" spans="1:14" x14ac:dyDescent="0.25">
      <c r="A116" s="2">
        <f t="shared" si="8"/>
        <v>115</v>
      </c>
      <c r="B116" s="12" t="s">
        <v>803</v>
      </c>
      <c r="C116" s="2" t="s">
        <v>800</v>
      </c>
      <c r="D116" s="2" t="s">
        <v>801</v>
      </c>
      <c r="E116" s="13">
        <v>1962</v>
      </c>
      <c r="F116" s="13">
        <v>1963</v>
      </c>
      <c r="G116" s="13">
        <v>1963</v>
      </c>
      <c r="H116" s="107">
        <v>1993</v>
      </c>
      <c r="I116" s="2">
        <f t="shared" si="9"/>
        <v>30</v>
      </c>
      <c r="J116" s="2">
        <f t="shared" si="10"/>
        <v>30</v>
      </c>
      <c r="K116" s="2" t="s">
        <v>838</v>
      </c>
      <c r="L116" s="14"/>
      <c r="M116" s="14"/>
    </row>
    <row r="117" spans="1:14" x14ac:dyDescent="0.25">
      <c r="A117" s="2">
        <f t="shared" si="8"/>
        <v>116</v>
      </c>
      <c r="B117" s="2" t="s">
        <v>804</v>
      </c>
      <c r="C117" s="2" t="s">
        <v>800</v>
      </c>
      <c r="D117" s="2" t="s">
        <v>801</v>
      </c>
      <c r="E117" s="13">
        <v>1962</v>
      </c>
      <c r="F117" s="13">
        <v>1963</v>
      </c>
      <c r="G117" s="13">
        <v>1964</v>
      </c>
      <c r="H117" s="107">
        <v>1994</v>
      </c>
      <c r="I117" s="2">
        <f t="shared" si="9"/>
        <v>30</v>
      </c>
      <c r="J117" s="2">
        <f t="shared" si="10"/>
        <v>31</v>
      </c>
      <c r="K117" s="2" t="s">
        <v>838</v>
      </c>
      <c r="L117" s="14"/>
      <c r="M117" s="14"/>
    </row>
    <row r="118" spans="1:14" x14ac:dyDescent="0.25">
      <c r="A118" s="2">
        <f t="shared" si="8"/>
        <v>117</v>
      </c>
      <c r="B118" s="2" t="s">
        <v>805</v>
      </c>
      <c r="C118" s="2" t="s">
        <v>800</v>
      </c>
      <c r="D118" s="2" t="s">
        <v>801</v>
      </c>
      <c r="E118" s="13">
        <v>1963</v>
      </c>
      <c r="F118" s="13">
        <v>1964</v>
      </c>
      <c r="G118" s="13">
        <v>1964</v>
      </c>
      <c r="H118" s="107">
        <v>1994</v>
      </c>
      <c r="I118" s="2">
        <f t="shared" si="9"/>
        <v>30</v>
      </c>
      <c r="J118" s="2">
        <f t="shared" si="10"/>
        <v>30</v>
      </c>
      <c r="K118" s="2" t="s">
        <v>838</v>
      </c>
      <c r="L118" s="14"/>
      <c r="M118" s="14"/>
    </row>
    <row r="119" spans="1:14" x14ac:dyDescent="0.25">
      <c r="A119" s="2">
        <f t="shared" si="8"/>
        <v>118</v>
      </c>
      <c r="B119" s="12" t="s">
        <v>807</v>
      </c>
      <c r="C119" s="2" t="s">
        <v>800</v>
      </c>
      <c r="D119" s="2">
        <v>773</v>
      </c>
      <c r="E119" s="13">
        <v>1970</v>
      </c>
      <c r="F119" s="13">
        <v>1970</v>
      </c>
      <c r="G119" s="13">
        <v>1971</v>
      </c>
      <c r="H119" s="107">
        <v>1994</v>
      </c>
      <c r="I119" s="2">
        <f t="shared" si="9"/>
        <v>23</v>
      </c>
      <c r="J119" s="2">
        <f t="shared" si="10"/>
        <v>24</v>
      </c>
      <c r="K119" s="2" t="s">
        <v>838</v>
      </c>
      <c r="L119" s="14"/>
      <c r="M119" s="14"/>
    </row>
    <row r="120" spans="1:14" x14ac:dyDescent="0.25">
      <c r="A120" s="2">
        <f t="shared" si="8"/>
        <v>119</v>
      </c>
      <c r="B120" s="2" t="s">
        <v>823</v>
      </c>
      <c r="C120" s="2" t="s">
        <v>800</v>
      </c>
      <c r="D120" s="2">
        <v>773</v>
      </c>
      <c r="E120" s="13">
        <v>1970</v>
      </c>
      <c r="F120" s="13">
        <v>1971</v>
      </c>
      <c r="G120" s="13">
        <v>1971</v>
      </c>
      <c r="H120" s="107">
        <v>1994</v>
      </c>
      <c r="I120" s="2">
        <f t="shared" si="9"/>
        <v>23</v>
      </c>
      <c r="J120" s="2">
        <f t="shared" si="10"/>
        <v>23</v>
      </c>
      <c r="K120" s="2" t="s">
        <v>838</v>
      </c>
      <c r="L120" s="14"/>
      <c r="M120" s="14"/>
    </row>
    <row r="121" spans="1:14" x14ac:dyDescent="0.25">
      <c r="A121" s="29">
        <f t="shared" si="8"/>
        <v>120</v>
      </c>
      <c r="B121" s="2" t="s">
        <v>809</v>
      </c>
      <c r="C121" s="2" t="s">
        <v>800</v>
      </c>
      <c r="D121" s="2">
        <v>773</v>
      </c>
      <c r="E121" s="13">
        <v>1970</v>
      </c>
      <c r="F121" s="13">
        <v>1971</v>
      </c>
      <c r="G121" s="13">
        <v>1971</v>
      </c>
      <c r="H121" s="107">
        <v>1996</v>
      </c>
      <c r="I121" s="2">
        <f t="shared" si="9"/>
        <v>25</v>
      </c>
      <c r="J121" s="2">
        <f t="shared" si="10"/>
        <v>25</v>
      </c>
      <c r="K121" s="2" t="s">
        <v>838</v>
      </c>
      <c r="L121" s="14"/>
      <c r="M121" s="14"/>
    </row>
    <row r="122" spans="1:14" x14ac:dyDescent="0.25">
      <c r="A122" s="29">
        <f t="shared" si="8"/>
        <v>121</v>
      </c>
      <c r="B122" s="12" t="s">
        <v>810</v>
      </c>
      <c r="C122" s="2" t="s">
        <v>800</v>
      </c>
      <c r="D122" s="2">
        <v>773</v>
      </c>
      <c r="E122" s="13">
        <v>1970</v>
      </c>
      <c r="F122" s="13">
        <v>1971</v>
      </c>
      <c r="G122" s="13">
        <v>1972</v>
      </c>
      <c r="H122" s="107">
        <v>2001</v>
      </c>
      <c r="I122" s="2">
        <f t="shared" si="9"/>
        <v>29</v>
      </c>
      <c r="J122" s="2">
        <f t="shared" si="10"/>
        <v>30</v>
      </c>
      <c r="K122" s="2" t="s">
        <v>838</v>
      </c>
      <c r="L122" s="14"/>
      <c r="M122" s="14"/>
      <c r="N122" s="22"/>
    </row>
    <row r="123" spans="1:14" x14ac:dyDescent="0.25">
      <c r="A123" s="2">
        <f t="shared" si="8"/>
        <v>122</v>
      </c>
      <c r="B123" s="2" t="s">
        <v>811</v>
      </c>
      <c r="C123" s="2" t="s">
        <v>800</v>
      </c>
      <c r="D123" s="2">
        <v>773</v>
      </c>
      <c r="E123" s="13">
        <v>1971</v>
      </c>
      <c r="F123" s="13">
        <v>1971</v>
      </c>
      <c r="G123" s="13">
        <v>1972</v>
      </c>
      <c r="H123" s="107">
        <v>1993</v>
      </c>
      <c r="I123" s="2">
        <f t="shared" si="9"/>
        <v>21</v>
      </c>
      <c r="J123" s="2">
        <f t="shared" si="10"/>
        <v>22</v>
      </c>
      <c r="K123" s="2" t="s">
        <v>838</v>
      </c>
      <c r="L123" s="14"/>
      <c r="M123" s="14"/>
      <c r="N123" s="22"/>
    </row>
    <row r="124" spans="1:14" x14ac:dyDescent="0.25">
      <c r="A124" s="2">
        <f t="shared" si="8"/>
        <v>123</v>
      </c>
      <c r="B124" s="19" t="s">
        <v>806</v>
      </c>
      <c r="C124" s="19" t="s">
        <v>800</v>
      </c>
      <c r="D124" s="19">
        <v>773</v>
      </c>
      <c r="E124" s="45">
        <v>1970</v>
      </c>
      <c r="F124" s="45">
        <v>1970</v>
      </c>
      <c r="G124" s="45">
        <v>1971</v>
      </c>
      <c r="H124" s="110">
        <v>1994</v>
      </c>
      <c r="I124" s="2">
        <f t="shared" si="9"/>
        <v>23</v>
      </c>
      <c r="J124" s="2">
        <f t="shared" si="10"/>
        <v>24</v>
      </c>
      <c r="K124" s="2" t="s">
        <v>838</v>
      </c>
      <c r="L124" s="14"/>
      <c r="M124" s="14"/>
      <c r="N124" s="22"/>
    </row>
    <row r="125" spans="1:14" x14ac:dyDescent="0.25">
      <c r="A125" s="2">
        <f t="shared" si="8"/>
        <v>124</v>
      </c>
      <c r="B125" s="3" t="s">
        <v>814</v>
      </c>
      <c r="C125" s="2" t="s">
        <v>800</v>
      </c>
      <c r="D125" s="3">
        <v>771</v>
      </c>
      <c r="E125" s="13">
        <v>1966</v>
      </c>
      <c r="F125" s="13">
        <v>1966</v>
      </c>
      <c r="G125" s="13">
        <v>1967</v>
      </c>
      <c r="H125" s="107">
        <v>1996</v>
      </c>
      <c r="I125" s="2">
        <f t="shared" si="9"/>
        <v>29</v>
      </c>
      <c r="J125" s="2">
        <f t="shared" si="10"/>
        <v>30</v>
      </c>
      <c r="K125" s="2" t="s">
        <v>838</v>
      </c>
      <c r="L125" s="14"/>
      <c r="M125" s="14"/>
      <c r="N125" s="22"/>
    </row>
    <row r="126" spans="1:14" x14ac:dyDescent="0.25">
      <c r="A126" s="2">
        <f t="shared" si="8"/>
        <v>125</v>
      </c>
      <c r="B126" s="3" t="s">
        <v>815</v>
      </c>
      <c r="C126" s="2" t="s">
        <v>800</v>
      </c>
      <c r="D126" s="3">
        <v>771</v>
      </c>
      <c r="E126" s="13">
        <v>1966</v>
      </c>
      <c r="F126" s="13">
        <v>1967</v>
      </c>
      <c r="G126" s="13">
        <v>1967</v>
      </c>
      <c r="H126" s="107">
        <v>1993</v>
      </c>
      <c r="I126" s="2">
        <f t="shared" si="9"/>
        <v>26</v>
      </c>
      <c r="J126" s="2">
        <f t="shared" si="10"/>
        <v>26</v>
      </c>
      <c r="K126" s="2" t="s">
        <v>838</v>
      </c>
      <c r="L126" s="14"/>
      <c r="M126" s="14"/>
      <c r="N126" s="22"/>
    </row>
    <row r="127" spans="1:14" x14ac:dyDescent="0.25">
      <c r="A127" s="2">
        <f t="shared" si="8"/>
        <v>126</v>
      </c>
      <c r="B127" s="3" t="s">
        <v>816</v>
      </c>
      <c r="C127" s="2" t="s">
        <v>800</v>
      </c>
      <c r="D127" s="3">
        <v>771</v>
      </c>
      <c r="E127" s="13">
        <v>1966</v>
      </c>
      <c r="F127" s="13">
        <v>1967</v>
      </c>
      <c r="G127" s="13">
        <v>1967</v>
      </c>
      <c r="H127" s="107">
        <v>1993</v>
      </c>
      <c r="I127" s="2">
        <f t="shared" si="9"/>
        <v>26</v>
      </c>
      <c r="J127" s="2">
        <f t="shared" si="10"/>
        <v>26</v>
      </c>
      <c r="K127" s="2" t="s">
        <v>837</v>
      </c>
      <c r="L127" s="14"/>
      <c r="M127" s="14"/>
      <c r="N127" s="22"/>
    </row>
    <row r="128" spans="1:14" x14ac:dyDescent="0.25">
      <c r="A128" s="2">
        <f t="shared" si="8"/>
        <v>127</v>
      </c>
      <c r="B128" s="3" t="s">
        <v>810</v>
      </c>
      <c r="C128" s="2" t="s">
        <v>800</v>
      </c>
      <c r="D128" s="3">
        <v>771</v>
      </c>
      <c r="E128" s="13">
        <v>1966</v>
      </c>
      <c r="F128" s="13">
        <v>1967</v>
      </c>
      <c r="G128" s="13">
        <v>1967</v>
      </c>
      <c r="H128" s="107">
        <v>1996</v>
      </c>
      <c r="I128" s="2">
        <f t="shared" si="9"/>
        <v>29</v>
      </c>
      <c r="J128" s="2">
        <f t="shared" si="10"/>
        <v>29</v>
      </c>
      <c r="K128" s="2" t="s">
        <v>838</v>
      </c>
      <c r="L128" s="14"/>
      <c r="M128" s="14"/>
      <c r="N128" s="22"/>
    </row>
    <row r="129" spans="1:15" x14ac:dyDescent="0.25">
      <c r="A129" s="2">
        <f t="shared" si="8"/>
        <v>128</v>
      </c>
      <c r="B129" s="3" t="s">
        <v>817</v>
      </c>
      <c r="C129" s="2" t="s">
        <v>800</v>
      </c>
      <c r="D129" s="3">
        <v>771</v>
      </c>
      <c r="E129" s="13">
        <v>1966</v>
      </c>
      <c r="F129" s="13">
        <v>1967</v>
      </c>
      <c r="G129" s="13">
        <v>1967</v>
      </c>
      <c r="H129" s="107">
        <v>1993</v>
      </c>
      <c r="I129" s="2">
        <f t="shared" si="9"/>
        <v>26</v>
      </c>
      <c r="J129" s="2">
        <f t="shared" si="10"/>
        <v>26</v>
      </c>
      <c r="K129" s="2" t="s">
        <v>837</v>
      </c>
      <c r="L129" s="14"/>
      <c r="M129" s="14"/>
      <c r="N129" s="22"/>
    </row>
    <row r="130" spans="1:15" x14ac:dyDescent="0.25">
      <c r="A130" s="2">
        <f t="shared" si="8"/>
        <v>129</v>
      </c>
      <c r="B130" s="3" t="s">
        <v>818</v>
      </c>
      <c r="C130" s="2" t="s">
        <v>800</v>
      </c>
      <c r="D130" s="3">
        <v>771</v>
      </c>
      <c r="E130" s="13">
        <v>1966</v>
      </c>
      <c r="F130" s="13">
        <v>1967</v>
      </c>
      <c r="G130" s="13">
        <v>1967</v>
      </c>
      <c r="H130" s="107">
        <v>1996</v>
      </c>
      <c r="I130" s="2">
        <f t="shared" si="9"/>
        <v>29</v>
      </c>
      <c r="J130" s="2">
        <f t="shared" si="10"/>
        <v>29</v>
      </c>
      <c r="K130" s="2" t="s">
        <v>838</v>
      </c>
      <c r="L130" s="14"/>
      <c r="M130" s="14"/>
      <c r="N130" s="22"/>
    </row>
    <row r="131" spans="1:15" x14ac:dyDescent="0.25">
      <c r="A131" s="2">
        <f t="shared" si="8"/>
        <v>130</v>
      </c>
      <c r="B131" s="3" t="s">
        <v>819</v>
      </c>
      <c r="C131" s="2" t="s">
        <v>800</v>
      </c>
      <c r="D131" s="3">
        <v>771</v>
      </c>
      <c r="E131" s="13">
        <v>1966</v>
      </c>
      <c r="F131" s="13">
        <v>1967</v>
      </c>
      <c r="G131" s="13">
        <v>1968</v>
      </c>
      <c r="H131" s="107">
        <v>1992</v>
      </c>
      <c r="I131" s="2">
        <f t="shared" si="9"/>
        <v>24</v>
      </c>
      <c r="J131" s="2">
        <f t="shared" si="10"/>
        <v>25</v>
      </c>
      <c r="K131" s="2" t="s">
        <v>838</v>
      </c>
      <c r="L131" s="14"/>
      <c r="M131" s="14"/>
      <c r="N131" s="22"/>
    </row>
    <row r="132" spans="1:15" x14ac:dyDescent="0.25">
      <c r="A132" s="2">
        <f t="shared" si="8"/>
        <v>131</v>
      </c>
      <c r="B132" s="3" t="s">
        <v>820</v>
      </c>
      <c r="C132" s="2" t="s">
        <v>800</v>
      </c>
      <c r="D132" s="3">
        <v>771</v>
      </c>
      <c r="E132" s="13">
        <v>1967</v>
      </c>
      <c r="F132" s="13">
        <v>1967</v>
      </c>
      <c r="G132" s="13">
        <v>1968</v>
      </c>
      <c r="H132" s="107">
        <v>1996</v>
      </c>
      <c r="I132" s="2">
        <f t="shared" si="9"/>
        <v>28</v>
      </c>
      <c r="J132" s="2">
        <f t="shared" si="10"/>
        <v>29</v>
      </c>
      <c r="K132" s="2" t="s">
        <v>838</v>
      </c>
      <c r="L132" s="14"/>
      <c r="M132" s="14"/>
      <c r="N132" s="24"/>
      <c r="O132" s="15"/>
    </row>
    <row r="133" spans="1:15" x14ac:dyDescent="0.25">
      <c r="A133" s="2">
        <f t="shared" si="8"/>
        <v>132</v>
      </c>
      <c r="B133" s="3" t="s">
        <v>821</v>
      </c>
      <c r="C133" s="2" t="s">
        <v>800</v>
      </c>
      <c r="D133" s="3">
        <v>771</v>
      </c>
      <c r="E133" s="13">
        <v>1967</v>
      </c>
      <c r="F133" s="13">
        <v>1967</v>
      </c>
      <c r="G133" s="13">
        <v>1968</v>
      </c>
      <c r="H133" s="107">
        <v>1996</v>
      </c>
      <c r="I133" s="2">
        <f t="shared" si="9"/>
        <v>28</v>
      </c>
      <c r="J133" s="2">
        <f t="shared" si="10"/>
        <v>29</v>
      </c>
      <c r="K133" s="2" t="s">
        <v>838</v>
      </c>
      <c r="L133" s="14"/>
      <c r="M133" s="14"/>
      <c r="N133" s="22"/>
    </row>
    <row r="134" spans="1:15" x14ac:dyDescent="0.25">
      <c r="A134" s="2">
        <f t="shared" si="8"/>
        <v>133</v>
      </c>
      <c r="B134" s="3" t="s">
        <v>822</v>
      </c>
      <c r="C134" s="2" t="s">
        <v>800</v>
      </c>
      <c r="D134" s="3">
        <v>771</v>
      </c>
      <c r="E134" s="13">
        <v>1967</v>
      </c>
      <c r="F134" s="13">
        <v>1968</v>
      </c>
      <c r="G134" s="13">
        <v>1968</v>
      </c>
      <c r="H134" s="107">
        <v>1992</v>
      </c>
      <c r="I134" s="2">
        <f t="shared" si="9"/>
        <v>24</v>
      </c>
      <c r="J134" s="2">
        <f t="shared" si="10"/>
        <v>24</v>
      </c>
      <c r="K134" s="2" t="s">
        <v>838</v>
      </c>
      <c r="L134" s="14"/>
      <c r="M134" s="14"/>
      <c r="N134" s="22"/>
    </row>
    <row r="135" spans="1:15" x14ac:dyDescent="0.25">
      <c r="A135" s="2">
        <f t="shared" si="8"/>
        <v>134</v>
      </c>
      <c r="B135" s="2" t="s">
        <v>826</v>
      </c>
      <c r="C135" s="2" t="s">
        <v>800</v>
      </c>
      <c r="D135" s="2" t="s">
        <v>825</v>
      </c>
      <c r="E135" s="13">
        <v>1968</v>
      </c>
      <c r="F135" s="13">
        <v>1968</v>
      </c>
      <c r="G135" s="13">
        <v>1969</v>
      </c>
      <c r="H135" s="107">
        <v>1996</v>
      </c>
      <c r="I135" s="2">
        <f t="shared" si="9"/>
        <v>27</v>
      </c>
      <c r="J135" s="2">
        <f t="shared" si="10"/>
        <v>28</v>
      </c>
      <c r="K135" s="2" t="s">
        <v>838</v>
      </c>
      <c r="L135" s="14"/>
      <c r="M135" s="14"/>
      <c r="N135" s="22"/>
    </row>
    <row r="136" spans="1:15" x14ac:dyDescent="0.25">
      <c r="A136" s="2">
        <f t="shared" si="8"/>
        <v>135</v>
      </c>
      <c r="B136" s="2" t="s">
        <v>827</v>
      </c>
      <c r="C136" s="2" t="s">
        <v>800</v>
      </c>
      <c r="D136" s="2" t="s">
        <v>825</v>
      </c>
      <c r="E136" s="13">
        <v>1968</v>
      </c>
      <c r="F136" s="4">
        <v>1969</v>
      </c>
      <c r="G136" s="13">
        <v>1969</v>
      </c>
      <c r="H136" s="107">
        <v>1995</v>
      </c>
      <c r="I136" s="2">
        <f t="shared" si="9"/>
        <v>26</v>
      </c>
      <c r="J136" s="2">
        <f t="shared" si="10"/>
        <v>26</v>
      </c>
      <c r="K136" s="2" t="s">
        <v>838</v>
      </c>
      <c r="L136" s="14"/>
      <c r="M136" s="14"/>
      <c r="N136" s="22"/>
    </row>
    <row r="137" spans="1:15" x14ac:dyDescent="0.25">
      <c r="A137" s="2">
        <f t="shared" si="8"/>
        <v>136</v>
      </c>
      <c r="B137" s="2" t="s">
        <v>828</v>
      </c>
      <c r="C137" s="2" t="s">
        <v>800</v>
      </c>
      <c r="D137" s="2" t="s">
        <v>825</v>
      </c>
      <c r="E137" s="13">
        <v>1968</v>
      </c>
      <c r="F137" s="4">
        <v>1969</v>
      </c>
      <c r="G137" s="13">
        <v>1969</v>
      </c>
      <c r="H137" s="107">
        <v>1996</v>
      </c>
      <c r="I137" s="2">
        <f t="shared" si="9"/>
        <v>27</v>
      </c>
      <c r="J137" s="2">
        <f t="shared" si="10"/>
        <v>27</v>
      </c>
      <c r="K137" s="2" t="s">
        <v>838</v>
      </c>
      <c r="L137" s="14"/>
      <c r="M137" s="14"/>
      <c r="N137" s="22"/>
    </row>
    <row r="138" spans="1:15" x14ac:dyDescent="0.25">
      <c r="A138" s="2">
        <f t="shared" si="8"/>
        <v>137</v>
      </c>
      <c r="B138" s="2" t="s">
        <v>829</v>
      </c>
      <c r="C138" s="2" t="s">
        <v>800</v>
      </c>
      <c r="D138" s="2" t="s">
        <v>825</v>
      </c>
      <c r="E138" s="13">
        <v>1968</v>
      </c>
      <c r="F138" s="4">
        <v>1969</v>
      </c>
      <c r="G138" s="13">
        <v>1969</v>
      </c>
      <c r="H138" s="107">
        <v>1996</v>
      </c>
      <c r="I138" s="2">
        <f t="shared" si="9"/>
        <v>27</v>
      </c>
      <c r="J138" s="2">
        <f t="shared" si="10"/>
        <v>27</v>
      </c>
      <c r="K138" s="2" t="s">
        <v>838</v>
      </c>
      <c r="L138" s="14"/>
      <c r="M138" s="14"/>
      <c r="N138" s="22"/>
    </row>
    <row r="139" spans="1:15" x14ac:dyDescent="0.25">
      <c r="A139" s="2">
        <f t="shared" si="8"/>
        <v>138</v>
      </c>
      <c r="B139" s="2" t="s">
        <v>830</v>
      </c>
      <c r="C139" s="2" t="s">
        <v>800</v>
      </c>
      <c r="D139" s="2" t="s">
        <v>825</v>
      </c>
      <c r="E139" s="13">
        <v>1968</v>
      </c>
      <c r="F139" s="4">
        <v>1969</v>
      </c>
      <c r="G139" s="13">
        <v>1969</v>
      </c>
      <c r="H139" s="107">
        <v>1993</v>
      </c>
      <c r="I139" s="2">
        <f t="shared" si="9"/>
        <v>24</v>
      </c>
      <c r="J139" s="2">
        <f t="shared" si="10"/>
        <v>24</v>
      </c>
      <c r="K139" s="2" t="s">
        <v>838</v>
      </c>
      <c r="L139" s="14"/>
      <c r="M139" s="14"/>
    </row>
    <row r="140" spans="1:15" x14ac:dyDescent="0.25">
      <c r="A140" s="2">
        <f t="shared" si="8"/>
        <v>139</v>
      </c>
      <c r="B140" s="12" t="s">
        <v>831</v>
      </c>
      <c r="C140" s="2" t="s">
        <v>800</v>
      </c>
      <c r="D140" s="2" t="s">
        <v>825</v>
      </c>
      <c r="E140" s="4">
        <v>1969</v>
      </c>
      <c r="F140" s="4">
        <v>1969</v>
      </c>
      <c r="G140" s="4" t="s">
        <v>836</v>
      </c>
      <c r="H140" s="107">
        <v>1997</v>
      </c>
      <c r="I140" s="2">
        <f t="shared" si="9"/>
        <v>27</v>
      </c>
      <c r="J140" s="2">
        <f t="shared" si="10"/>
        <v>28</v>
      </c>
      <c r="K140" s="2" t="s">
        <v>838</v>
      </c>
      <c r="L140" s="14"/>
      <c r="M140" s="14"/>
    </row>
    <row r="141" spans="1:15" x14ac:dyDescent="0.25">
      <c r="A141" s="2">
        <f t="shared" si="8"/>
        <v>140</v>
      </c>
      <c r="B141" s="12" t="s">
        <v>832</v>
      </c>
      <c r="C141" s="2" t="s">
        <v>800</v>
      </c>
      <c r="D141" s="2" t="s">
        <v>825</v>
      </c>
      <c r="E141" s="4">
        <v>1969</v>
      </c>
      <c r="F141" s="4" t="s">
        <v>836</v>
      </c>
      <c r="G141" s="4" t="s">
        <v>836</v>
      </c>
      <c r="H141" s="107">
        <v>1994</v>
      </c>
      <c r="I141" s="2">
        <f t="shared" si="9"/>
        <v>24</v>
      </c>
      <c r="J141" s="2">
        <f t="shared" si="10"/>
        <v>24</v>
      </c>
      <c r="K141" s="2" t="s">
        <v>838</v>
      </c>
      <c r="L141" s="14"/>
      <c r="M141" s="14"/>
    </row>
    <row r="142" spans="1:15" x14ac:dyDescent="0.25">
      <c r="A142" s="2">
        <f t="shared" si="8"/>
        <v>141</v>
      </c>
      <c r="B142" s="12" t="s">
        <v>833</v>
      </c>
      <c r="C142" s="2" t="s">
        <v>800</v>
      </c>
      <c r="D142" s="2" t="s">
        <v>825</v>
      </c>
      <c r="E142" s="4">
        <v>1969</v>
      </c>
      <c r="F142" s="4" t="s">
        <v>836</v>
      </c>
      <c r="G142" s="4" t="s">
        <v>836</v>
      </c>
      <c r="H142" s="107">
        <v>1993</v>
      </c>
      <c r="I142" s="2">
        <f t="shared" si="9"/>
        <v>23</v>
      </c>
      <c r="J142" s="2">
        <f t="shared" si="10"/>
        <v>23</v>
      </c>
      <c r="K142" s="2" t="s">
        <v>838</v>
      </c>
      <c r="L142" s="14"/>
      <c r="M142" s="14"/>
    </row>
    <row r="143" spans="1:15" x14ac:dyDescent="0.25">
      <c r="A143" s="2">
        <f t="shared" si="8"/>
        <v>142</v>
      </c>
      <c r="B143" s="12" t="s">
        <v>834</v>
      </c>
      <c r="C143" s="2" t="s">
        <v>800</v>
      </c>
      <c r="D143" s="2" t="s">
        <v>825</v>
      </c>
      <c r="E143" s="4">
        <v>1969</v>
      </c>
      <c r="F143" s="4" t="s">
        <v>836</v>
      </c>
      <c r="G143" s="4" t="s">
        <v>836</v>
      </c>
      <c r="H143" s="107">
        <v>1993</v>
      </c>
      <c r="I143" s="2">
        <f t="shared" ref="I143:I147" si="11">H143-G143</f>
        <v>23</v>
      </c>
      <c r="J143" s="2">
        <f t="shared" ref="J143:J147" si="12">H143-F143</f>
        <v>23</v>
      </c>
      <c r="K143" s="2" t="s">
        <v>838</v>
      </c>
      <c r="L143" s="14"/>
      <c r="M143" s="14"/>
    </row>
    <row r="144" spans="1:15" ht="16.5" thickBot="1" x14ac:dyDescent="0.3">
      <c r="A144" s="16">
        <f t="shared" si="8"/>
        <v>143</v>
      </c>
      <c r="B144" s="46" t="s">
        <v>835</v>
      </c>
      <c r="C144" s="16" t="s">
        <v>800</v>
      </c>
      <c r="D144" s="16" t="s">
        <v>825</v>
      </c>
      <c r="E144" s="47" t="s">
        <v>836</v>
      </c>
      <c r="F144" s="47" t="s">
        <v>836</v>
      </c>
      <c r="G144" s="47" t="s">
        <v>836</v>
      </c>
      <c r="H144" s="109">
        <v>1997</v>
      </c>
      <c r="I144" s="16">
        <f t="shared" si="11"/>
        <v>27</v>
      </c>
      <c r="J144" s="16">
        <f t="shared" si="12"/>
        <v>27</v>
      </c>
      <c r="K144" s="16" t="s">
        <v>838</v>
      </c>
      <c r="L144" s="18">
        <f>SUM(I114:I144)/30</f>
        <v>27.166666666666668</v>
      </c>
      <c r="M144" s="18">
        <f>SUM(J114:J144)/30</f>
        <v>27.533333333333335</v>
      </c>
    </row>
    <row r="145" spans="1:13" x14ac:dyDescent="0.25">
      <c r="A145" s="19">
        <f t="shared" si="8"/>
        <v>144</v>
      </c>
      <c r="B145" s="49" t="s">
        <v>843</v>
      </c>
      <c r="C145" s="19" t="s">
        <v>844</v>
      </c>
      <c r="D145" s="19" t="s">
        <v>845</v>
      </c>
      <c r="E145" s="45">
        <v>1968</v>
      </c>
      <c r="F145" s="45">
        <v>1969</v>
      </c>
      <c r="G145" s="45">
        <v>1970</v>
      </c>
      <c r="H145" s="110">
        <v>1994</v>
      </c>
      <c r="I145" s="19">
        <f t="shared" si="11"/>
        <v>24</v>
      </c>
      <c r="J145" s="19">
        <f t="shared" si="12"/>
        <v>25</v>
      </c>
      <c r="K145" s="19" t="s">
        <v>283</v>
      </c>
      <c r="L145" s="20"/>
      <c r="M145" s="20"/>
    </row>
    <row r="146" spans="1:13" x14ac:dyDescent="0.25">
      <c r="A146" s="2">
        <f t="shared" si="8"/>
        <v>145</v>
      </c>
      <c r="B146" s="12" t="s">
        <v>846</v>
      </c>
      <c r="C146" s="19" t="s">
        <v>844</v>
      </c>
      <c r="D146" s="13" t="s">
        <v>849</v>
      </c>
      <c r="E146" s="4" t="s">
        <v>853</v>
      </c>
      <c r="F146" s="4" t="s">
        <v>852</v>
      </c>
      <c r="G146" s="4">
        <v>1965</v>
      </c>
      <c r="H146" s="107">
        <v>2004</v>
      </c>
      <c r="I146" s="2">
        <f t="shared" si="11"/>
        <v>39</v>
      </c>
      <c r="J146" s="2">
        <f t="shared" si="12"/>
        <v>50</v>
      </c>
      <c r="K146" s="2" t="s">
        <v>283</v>
      </c>
      <c r="L146" s="14"/>
      <c r="M146" s="14"/>
    </row>
    <row r="147" spans="1:13" x14ac:dyDescent="0.25">
      <c r="A147" s="2">
        <f t="shared" si="8"/>
        <v>146</v>
      </c>
      <c r="B147" s="12" t="s">
        <v>847</v>
      </c>
      <c r="C147" s="19" t="s">
        <v>844</v>
      </c>
      <c r="D147" s="13" t="s">
        <v>850</v>
      </c>
      <c r="E147" s="13" t="s">
        <v>854</v>
      </c>
      <c r="F147" s="13" t="s">
        <v>836</v>
      </c>
      <c r="G147" s="13" t="s">
        <v>851</v>
      </c>
      <c r="H147" s="107">
        <v>1999</v>
      </c>
      <c r="I147" s="2">
        <f t="shared" si="11"/>
        <v>28</v>
      </c>
      <c r="J147" s="2">
        <f t="shared" si="12"/>
        <v>29</v>
      </c>
      <c r="K147" s="2" t="s">
        <v>848</v>
      </c>
      <c r="L147" s="14"/>
      <c r="M147" s="14"/>
    </row>
    <row r="148" spans="1:13" x14ac:dyDescent="0.25">
      <c r="A148" s="2">
        <f t="shared" si="8"/>
        <v>147</v>
      </c>
      <c r="B148" s="50" t="s">
        <v>857</v>
      </c>
      <c r="C148" s="2" t="s">
        <v>858</v>
      </c>
      <c r="D148" s="2">
        <v>11570</v>
      </c>
      <c r="E148" s="2">
        <v>1983</v>
      </c>
      <c r="F148" s="2">
        <v>1985</v>
      </c>
      <c r="G148" s="2">
        <v>1986</v>
      </c>
      <c r="H148" s="107">
        <v>2005</v>
      </c>
      <c r="I148" s="2">
        <f t="shared" ref="I148:I171" si="13">H148-G148</f>
        <v>19</v>
      </c>
      <c r="J148" s="2">
        <f t="shared" ref="J148:J171" si="14">H148-F148</f>
        <v>20</v>
      </c>
      <c r="K148" s="2" t="s">
        <v>7</v>
      </c>
      <c r="L148" s="14"/>
      <c r="M148" s="14"/>
    </row>
    <row r="149" spans="1:13" x14ac:dyDescent="0.25">
      <c r="A149" s="2">
        <f t="shared" ref="A149:A150" si="15">A148+1</f>
        <v>148</v>
      </c>
      <c r="B149" s="2" t="s">
        <v>235</v>
      </c>
      <c r="C149" s="2" t="s">
        <v>242</v>
      </c>
      <c r="D149" s="2">
        <v>1886</v>
      </c>
      <c r="E149" s="2">
        <v>1961</v>
      </c>
      <c r="F149" s="2">
        <v>1962</v>
      </c>
      <c r="G149" s="2">
        <v>1963</v>
      </c>
      <c r="H149" s="107">
        <v>1991</v>
      </c>
      <c r="I149" s="2">
        <f t="shared" si="13"/>
        <v>28</v>
      </c>
      <c r="J149" s="2">
        <f t="shared" si="14"/>
        <v>29</v>
      </c>
      <c r="K149" s="2" t="s">
        <v>228</v>
      </c>
      <c r="L149" s="14"/>
      <c r="M149" s="14"/>
    </row>
    <row r="150" spans="1:13" x14ac:dyDescent="0.25">
      <c r="A150" s="2">
        <f t="shared" si="15"/>
        <v>149</v>
      </c>
      <c r="B150" s="2" t="s">
        <v>236</v>
      </c>
      <c r="C150" s="2" t="s">
        <v>242</v>
      </c>
      <c r="D150" s="2">
        <v>1886</v>
      </c>
      <c r="E150" s="2">
        <v>1961</v>
      </c>
      <c r="F150" s="2">
        <v>1962</v>
      </c>
      <c r="G150" s="2">
        <v>1963</v>
      </c>
      <c r="H150" s="107">
        <v>1991</v>
      </c>
      <c r="I150" s="2">
        <f t="shared" si="13"/>
        <v>28</v>
      </c>
      <c r="J150" s="2">
        <f t="shared" si="14"/>
        <v>29</v>
      </c>
      <c r="K150" s="2" t="s">
        <v>228</v>
      </c>
      <c r="L150" s="14"/>
      <c r="M150" s="14"/>
    </row>
    <row r="151" spans="1:13" x14ac:dyDescent="0.25">
      <c r="A151" s="2">
        <f t="shared" ref="A151:A182" si="16">A150+1</f>
        <v>150</v>
      </c>
      <c r="B151" s="2" t="s">
        <v>240</v>
      </c>
      <c r="C151" s="2" t="s">
        <v>242</v>
      </c>
      <c r="D151" s="2">
        <v>1886</v>
      </c>
      <c r="E151" s="2">
        <v>1962</v>
      </c>
      <c r="F151" s="2">
        <v>1963</v>
      </c>
      <c r="G151" s="2">
        <v>1965</v>
      </c>
      <c r="H151" s="107">
        <v>1994</v>
      </c>
      <c r="I151" s="2">
        <f t="shared" si="13"/>
        <v>29</v>
      </c>
      <c r="J151" s="2">
        <f t="shared" si="14"/>
        <v>31</v>
      </c>
      <c r="K151" s="2" t="s">
        <v>228</v>
      </c>
      <c r="L151" s="14"/>
      <c r="M151" s="14"/>
    </row>
    <row r="152" spans="1:13" x14ac:dyDescent="0.25">
      <c r="A152" s="2">
        <f t="shared" si="16"/>
        <v>151</v>
      </c>
      <c r="B152" s="2" t="s">
        <v>241</v>
      </c>
      <c r="C152" s="2" t="s">
        <v>242</v>
      </c>
      <c r="D152" s="2">
        <v>1886</v>
      </c>
      <c r="E152" s="2">
        <v>1963</v>
      </c>
      <c r="F152" s="2">
        <v>1965</v>
      </c>
      <c r="G152" s="2">
        <v>1966</v>
      </c>
      <c r="H152" s="107">
        <v>1994</v>
      </c>
      <c r="I152" s="2">
        <f t="shared" si="13"/>
        <v>28</v>
      </c>
      <c r="J152" s="2">
        <f t="shared" si="14"/>
        <v>29</v>
      </c>
      <c r="K152" s="2" t="s">
        <v>228</v>
      </c>
      <c r="L152" s="14"/>
      <c r="M152" s="14"/>
    </row>
    <row r="153" spans="1:13" x14ac:dyDescent="0.25">
      <c r="A153" s="2">
        <f t="shared" si="16"/>
        <v>152</v>
      </c>
      <c r="B153" s="2" t="s">
        <v>237</v>
      </c>
      <c r="C153" s="2" t="s">
        <v>242</v>
      </c>
      <c r="D153" s="2">
        <v>1886</v>
      </c>
      <c r="E153" s="2">
        <v>1965</v>
      </c>
      <c r="F153" s="2">
        <v>1966</v>
      </c>
      <c r="G153" s="2">
        <v>1968</v>
      </c>
      <c r="H153" s="107">
        <v>2002</v>
      </c>
      <c r="I153" s="2">
        <f t="shared" si="13"/>
        <v>34</v>
      </c>
      <c r="J153" s="2">
        <f t="shared" si="14"/>
        <v>36</v>
      </c>
      <c r="K153" s="2" t="s">
        <v>228</v>
      </c>
      <c r="L153" s="14"/>
      <c r="M153" s="14"/>
    </row>
    <row r="154" spans="1:13" x14ac:dyDescent="0.25">
      <c r="A154" s="2">
        <f t="shared" si="16"/>
        <v>153</v>
      </c>
      <c r="B154" s="2" t="s">
        <v>238</v>
      </c>
      <c r="C154" s="2" t="s">
        <v>242</v>
      </c>
      <c r="D154" s="2">
        <v>1886</v>
      </c>
      <c r="E154" s="2">
        <v>1968</v>
      </c>
      <c r="F154" s="2">
        <v>1968</v>
      </c>
      <c r="G154" s="2">
        <v>1969</v>
      </c>
      <c r="H154" s="107">
        <v>1994</v>
      </c>
      <c r="I154" s="2">
        <f t="shared" si="13"/>
        <v>25</v>
      </c>
      <c r="J154" s="2">
        <f t="shared" si="14"/>
        <v>26</v>
      </c>
      <c r="K154" s="2" t="s">
        <v>228</v>
      </c>
      <c r="L154" s="14"/>
      <c r="M154" s="14"/>
    </row>
    <row r="155" spans="1:13" x14ac:dyDescent="0.25">
      <c r="A155" s="2">
        <f t="shared" si="16"/>
        <v>154</v>
      </c>
      <c r="B155" s="2" t="s">
        <v>239</v>
      </c>
      <c r="C155" s="2" t="s">
        <v>242</v>
      </c>
      <c r="D155" s="2">
        <v>1886</v>
      </c>
      <c r="E155" s="2">
        <v>1971</v>
      </c>
      <c r="F155" s="2">
        <v>1972</v>
      </c>
      <c r="G155" s="2">
        <v>1972</v>
      </c>
      <c r="H155" s="107">
        <v>1994</v>
      </c>
      <c r="I155" s="2">
        <f t="shared" si="13"/>
        <v>22</v>
      </c>
      <c r="J155" s="2">
        <f t="shared" si="14"/>
        <v>22</v>
      </c>
      <c r="K155" s="2" t="s">
        <v>228</v>
      </c>
      <c r="L155" s="14"/>
      <c r="M155" s="14"/>
    </row>
    <row r="156" spans="1:13" x14ac:dyDescent="0.25">
      <c r="A156" s="2">
        <f t="shared" si="16"/>
        <v>155</v>
      </c>
      <c r="B156" s="12" t="s">
        <v>859</v>
      </c>
      <c r="C156" s="2" t="s">
        <v>242</v>
      </c>
      <c r="D156" s="13" t="s">
        <v>860</v>
      </c>
      <c r="E156" s="13" t="s">
        <v>861</v>
      </c>
      <c r="F156" s="13" t="s">
        <v>862</v>
      </c>
      <c r="G156" s="13" t="s">
        <v>863</v>
      </c>
      <c r="H156" s="107">
        <v>1998</v>
      </c>
      <c r="I156" s="2">
        <f t="shared" si="13"/>
        <v>40</v>
      </c>
      <c r="J156" s="2">
        <f t="shared" si="14"/>
        <v>42</v>
      </c>
      <c r="K156" s="2" t="s">
        <v>7</v>
      </c>
      <c r="L156" s="14"/>
      <c r="M156" s="14"/>
    </row>
    <row r="157" spans="1:13" x14ac:dyDescent="0.25">
      <c r="A157" s="2">
        <f t="shared" si="16"/>
        <v>156</v>
      </c>
      <c r="B157" s="12" t="s">
        <v>864</v>
      </c>
      <c r="C157" s="2" t="s">
        <v>242</v>
      </c>
      <c r="D157" s="13" t="s">
        <v>860</v>
      </c>
      <c r="E157" s="13" t="s">
        <v>862</v>
      </c>
      <c r="F157" s="13" t="s">
        <v>863</v>
      </c>
      <c r="G157" s="13" t="s">
        <v>863</v>
      </c>
      <c r="H157" s="107">
        <v>1998</v>
      </c>
      <c r="I157" s="2">
        <f t="shared" si="13"/>
        <v>40</v>
      </c>
      <c r="J157" s="2">
        <f t="shared" si="14"/>
        <v>40</v>
      </c>
      <c r="K157" s="2" t="s">
        <v>7</v>
      </c>
      <c r="L157" s="14"/>
      <c r="M157" s="14"/>
    </row>
    <row r="158" spans="1:13" x14ac:dyDescent="0.25">
      <c r="A158" s="2">
        <f t="shared" si="16"/>
        <v>157</v>
      </c>
      <c r="B158" s="12" t="s">
        <v>866</v>
      </c>
      <c r="C158" s="2" t="s">
        <v>242</v>
      </c>
      <c r="D158" s="13" t="s">
        <v>860</v>
      </c>
      <c r="E158" s="13" t="s">
        <v>862</v>
      </c>
      <c r="F158" s="13" t="s">
        <v>867</v>
      </c>
      <c r="G158" s="13" t="s">
        <v>868</v>
      </c>
      <c r="H158" s="107">
        <v>1996</v>
      </c>
      <c r="I158" s="2">
        <f t="shared" si="13"/>
        <v>37</v>
      </c>
      <c r="J158" s="2">
        <f t="shared" si="14"/>
        <v>39</v>
      </c>
      <c r="K158" s="2" t="s">
        <v>96</v>
      </c>
      <c r="L158" s="14"/>
      <c r="M158" s="14"/>
    </row>
    <row r="159" spans="1:13" x14ac:dyDescent="0.25">
      <c r="A159" s="2">
        <f t="shared" si="16"/>
        <v>158</v>
      </c>
      <c r="B159" s="12" t="s">
        <v>869</v>
      </c>
      <c r="C159" s="2" t="s">
        <v>242</v>
      </c>
      <c r="D159" s="13" t="s">
        <v>860</v>
      </c>
      <c r="E159" s="13" t="s">
        <v>862</v>
      </c>
      <c r="F159" s="13" t="s">
        <v>867</v>
      </c>
      <c r="G159" s="13" t="s">
        <v>865</v>
      </c>
      <c r="H159" s="107">
        <v>1995</v>
      </c>
      <c r="I159" s="2">
        <f t="shared" si="13"/>
        <v>35</v>
      </c>
      <c r="J159" s="2">
        <f t="shared" si="14"/>
        <v>38</v>
      </c>
      <c r="K159" s="2" t="s">
        <v>7</v>
      </c>
      <c r="L159" s="14"/>
      <c r="M159" s="14"/>
    </row>
    <row r="160" spans="1:13" x14ac:dyDescent="0.25">
      <c r="A160" s="2">
        <f t="shared" si="16"/>
        <v>159</v>
      </c>
      <c r="B160" s="12" t="s">
        <v>877</v>
      </c>
      <c r="C160" s="2" t="s">
        <v>858</v>
      </c>
      <c r="D160" s="13" t="s">
        <v>878</v>
      </c>
      <c r="E160" s="13" t="s">
        <v>881</v>
      </c>
      <c r="F160" s="13" t="s">
        <v>880</v>
      </c>
      <c r="G160" s="13" t="s">
        <v>879</v>
      </c>
      <c r="H160" s="107">
        <v>2014</v>
      </c>
      <c r="I160" s="2">
        <f t="shared" si="13"/>
        <v>38</v>
      </c>
      <c r="J160" s="2">
        <f t="shared" si="14"/>
        <v>39</v>
      </c>
      <c r="K160" s="2" t="s">
        <v>657</v>
      </c>
      <c r="L160" s="14"/>
      <c r="M160" s="14"/>
    </row>
    <row r="161" spans="1:13" x14ac:dyDescent="0.25">
      <c r="A161" s="2">
        <f t="shared" si="16"/>
        <v>160</v>
      </c>
      <c r="B161" s="12" t="s">
        <v>883</v>
      </c>
      <c r="C161" s="2" t="s">
        <v>894</v>
      </c>
      <c r="D161" s="13" t="s">
        <v>895</v>
      </c>
      <c r="E161" s="13" t="s">
        <v>896</v>
      </c>
      <c r="F161" s="13" t="s">
        <v>854</v>
      </c>
      <c r="G161" s="13" t="s">
        <v>836</v>
      </c>
      <c r="H161" s="107">
        <v>2003</v>
      </c>
      <c r="I161" s="2">
        <f t="shared" si="13"/>
        <v>33</v>
      </c>
      <c r="J161" s="2">
        <f t="shared" si="14"/>
        <v>34</v>
      </c>
      <c r="K161" s="2" t="s">
        <v>926</v>
      </c>
      <c r="L161" s="14"/>
      <c r="M161" s="14"/>
    </row>
    <row r="162" spans="1:13" x14ac:dyDescent="0.25">
      <c r="A162" s="2">
        <f t="shared" si="16"/>
        <v>161</v>
      </c>
      <c r="B162" s="12" t="s">
        <v>885</v>
      </c>
      <c r="C162" s="2" t="s">
        <v>894</v>
      </c>
      <c r="D162" s="13" t="s">
        <v>895</v>
      </c>
      <c r="E162" s="13" t="s">
        <v>854</v>
      </c>
      <c r="F162" s="13" t="s">
        <v>854</v>
      </c>
      <c r="G162" s="13" t="s">
        <v>836</v>
      </c>
      <c r="H162" s="107">
        <v>1997</v>
      </c>
      <c r="I162" s="2">
        <f t="shared" si="13"/>
        <v>27</v>
      </c>
      <c r="J162" s="2">
        <f t="shared" si="14"/>
        <v>28</v>
      </c>
      <c r="K162" s="2" t="s">
        <v>929</v>
      </c>
      <c r="L162" s="14"/>
      <c r="M162" s="14"/>
    </row>
    <row r="163" spans="1:13" x14ac:dyDescent="0.25">
      <c r="A163" s="2">
        <f t="shared" si="16"/>
        <v>162</v>
      </c>
      <c r="B163" s="12" t="s">
        <v>886</v>
      </c>
      <c r="C163" s="2" t="s">
        <v>894</v>
      </c>
      <c r="D163" s="13" t="s">
        <v>895</v>
      </c>
      <c r="E163" s="13" t="s">
        <v>854</v>
      </c>
      <c r="F163" s="13" t="s">
        <v>836</v>
      </c>
      <c r="G163" s="13" t="s">
        <v>836</v>
      </c>
      <c r="H163" s="107">
        <v>2004</v>
      </c>
      <c r="I163" s="2">
        <f t="shared" si="13"/>
        <v>34</v>
      </c>
      <c r="J163" s="2">
        <f t="shared" si="14"/>
        <v>34</v>
      </c>
      <c r="K163" s="2" t="s">
        <v>926</v>
      </c>
      <c r="L163" s="14"/>
      <c r="M163" s="14"/>
    </row>
    <row r="164" spans="1:13" x14ac:dyDescent="0.25">
      <c r="A164" s="2">
        <f t="shared" si="16"/>
        <v>163</v>
      </c>
      <c r="B164" s="12" t="s">
        <v>887</v>
      </c>
      <c r="C164" s="2" t="s">
        <v>894</v>
      </c>
      <c r="D164" s="13" t="s">
        <v>895</v>
      </c>
      <c r="E164" s="13" t="s">
        <v>836</v>
      </c>
      <c r="F164" s="13" t="s">
        <v>836</v>
      </c>
      <c r="G164" s="13" t="s">
        <v>836</v>
      </c>
      <c r="H164" s="107">
        <v>1998</v>
      </c>
      <c r="I164" s="2">
        <f t="shared" si="13"/>
        <v>28</v>
      </c>
      <c r="J164" s="2">
        <f t="shared" si="14"/>
        <v>28</v>
      </c>
      <c r="K164" s="2" t="s">
        <v>927</v>
      </c>
      <c r="L164" s="14"/>
      <c r="M164" s="14"/>
    </row>
    <row r="165" spans="1:13" x14ac:dyDescent="0.25">
      <c r="A165" s="2">
        <f t="shared" si="16"/>
        <v>164</v>
      </c>
      <c r="B165" s="12" t="s">
        <v>888</v>
      </c>
      <c r="C165" s="2" t="s">
        <v>894</v>
      </c>
      <c r="D165" s="13" t="s">
        <v>895</v>
      </c>
      <c r="E165" s="13" t="s">
        <v>851</v>
      </c>
      <c r="F165" s="13" t="s">
        <v>851</v>
      </c>
      <c r="G165" s="13" t="s">
        <v>851</v>
      </c>
      <c r="H165" s="107">
        <v>2010</v>
      </c>
      <c r="I165" s="2">
        <f t="shared" si="13"/>
        <v>39</v>
      </c>
      <c r="J165" s="2">
        <f t="shared" si="14"/>
        <v>39</v>
      </c>
      <c r="K165" s="2" t="s">
        <v>926</v>
      </c>
      <c r="L165" s="14"/>
      <c r="M165" s="14"/>
    </row>
    <row r="166" spans="1:13" x14ac:dyDescent="0.25">
      <c r="A166" s="2">
        <f t="shared" si="16"/>
        <v>165</v>
      </c>
      <c r="B166" s="12" t="s">
        <v>890</v>
      </c>
      <c r="C166" s="2" t="s">
        <v>894</v>
      </c>
      <c r="D166" s="13" t="s">
        <v>895</v>
      </c>
      <c r="E166" s="13" t="s">
        <v>851</v>
      </c>
      <c r="F166" s="13" t="s">
        <v>897</v>
      </c>
      <c r="G166" s="13" t="s">
        <v>897</v>
      </c>
      <c r="H166" s="107">
        <v>1995</v>
      </c>
      <c r="I166" s="2">
        <f t="shared" si="13"/>
        <v>23</v>
      </c>
      <c r="J166" s="2">
        <f t="shared" si="14"/>
        <v>23</v>
      </c>
      <c r="K166" s="2" t="s">
        <v>926</v>
      </c>
      <c r="L166" s="14"/>
      <c r="M166" s="14"/>
    </row>
    <row r="167" spans="1:13" x14ac:dyDescent="0.25">
      <c r="A167" s="2">
        <f t="shared" si="16"/>
        <v>166</v>
      </c>
      <c r="B167" s="12" t="s">
        <v>891</v>
      </c>
      <c r="C167" s="2" t="s">
        <v>894</v>
      </c>
      <c r="D167" s="13" t="s">
        <v>895</v>
      </c>
      <c r="E167" s="13" t="s">
        <v>897</v>
      </c>
      <c r="F167" s="13" t="s">
        <v>897</v>
      </c>
      <c r="G167" s="13" t="s">
        <v>898</v>
      </c>
      <c r="H167" s="107">
        <v>2010</v>
      </c>
      <c r="I167" s="2">
        <f t="shared" si="13"/>
        <v>37</v>
      </c>
      <c r="J167" s="2">
        <f t="shared" si="14"/>
        <v>38</v>
      </c>
      <c r="K167" s="2" t="s">
        <v>928</v>
      </c>
      <c r="L167" s="14"/>
      <c r="M167" s="14"/>
    </row>
    <row r="168" spans="1:13" x14ac:dyDescent="0.25">
      <c r="A168" s="2">
        <f t="shared" si="16"/>
        <v>167</v>
      </c>
      <c r="B168" s="12" t="s">
        <v>900</v>
      </c>
      <c r="C168" s="2" t="s">
        <v>894</v>
      </c>
      <c r="D168" s="13" t="s">
        <v>904</v>
      </c>
      <c r="E168" s="13" t="s">
        <v>879</v>
      </c>
      <c r="F168" s="13" t="s">
        <v>905</v>
      </c>
      <c r="G168" s="13" t="s">
        <v>905</v>
      </c>
      <c r="H168" s="107">
        <v>2012</v>
      </c>
      <c r="I168" s="2">
        <f t="shared" si="13"/>
        <v>35</v>
      </c>
      <c r="J168" s="2">
        <f t="shared" si="14"/>
        <v>35</v>
      </c>
      <c r="K168" s="2" t="s">
        <v>926</v>
      </c>
      <c r="L168" s="14"/>
      <c r="M168" s="14"/>
    </row>
    <row r="169" spans="1:13" x14ac:dyDescent="0.25">
      <c r="A169" s="2">
        <f t="shared" si="16"/>
        <v>168</v>
      </c>
      <c r="B169" s="12" t="s">
        <v>925</v>
      </c>
      <c r="C169" s="2" t="s">
        <v>894</v>
      </c>
      <c r="D169" s="13" t="s">
        <v>911</v>
      </c>
      <c r="E169" s="13" t="s">
        <v>913</v>
      </c>
      <c r="F169" s="13" t="s">
        <v>913</v>
      </c>
      <c r="G169" s="13" t="s">
        <v>914</v>
      </c>
      <c r="H169" s="107">
        <v>1998</v>
      </c>
      <c r="I169" s="2">
        <f t="shared" si="13"/>
        <v>15</v>
      </c>
      <c r="J169" s="2">
        <f t="shared" si="14"/>
        <v>16</v>
      </c>
      <c r="K169" s="2" t="s">
        <v>927</v>
      </c>
      <c r="L169" s="14"/>
      <c r="M169" s="14"/>
    </row>
    <row r="170" spans="1:13" x14ac:dyDescent="0.25">
      <c r="A170" s="2">
        <f t="shared" si="16"/>
        <v>169</v>
      </c>
      <c r="B170" s="12" t="s">
        <v>931</v>
      </c>
      <c r="C170" s="2" t="s">
        <v>894</v>
      </c>
      <c r="D170" s="13" t="s">
        <v>940</v>
      </c>
      <c r="E170" s="13" t="s">
        <v>948</v>
      </c>
      <c r="F170" s="13" t="s">
        <v>944</v>
      </c>
      <c r="G170" s="2">
        <v>1964</v>
      </c>
      <c r="H170" s="107">
        <v>1999</v>
      </c>
      <c r="I170" s="2">
        <f t="shared" si="13"/>
        <v>35</v>
      </c>
      <c r="J170" s="2">
        <f t="shared" si="14"/>
        <v>36</v>
      </c>
      <c r="K170" s="2" t="s">
        <v>929</v>
      </c>
      <c r="L170" s="14"/>
      <c r="M170" s="14"/>
    </row>
    <row r="171" spans="1:13" x14ac:dyDescent="0.25">
      <c r="A171" s="2">
        <f t="shared" si="16"/>
        <v>170</v>
      </c>
      <c r="B171" s="12" t="s">
        <v>937</v>
      </c>
      <c r="C171" s="2" t="s">
        <v>894</v>
      </c>
      <c r="D171" s="13" t="s">
        <v>941</v>
      </c>
      <c r="E171" s="13" t="s">
        <v>951</v>
      </c>
      <c r="F171" s="13" t="s">
        <v>946</v>
      </c>
      <c r="G171" s="2">
        <v>1968</v>
      </c>
      <c r="H171" s="107">
        <v>1996</v>
      </c>
      <c r="I171" s="2">
        <f t="shared" si="13"/>
        <v>28</v>
      </c>
      <c r="J171" s="2">
        <f t="shared" si="14"/>
        <v>29</v>
      </c>
      <c r="K171" s="2" t="s">
        <v>958</v>
      </c>
      <c r="L171" s="14"/>
      <c r="M171" s="14"/>
    </row>
    <row r="172" spans="1:13" x14ac:dyDescent="0.25">
      <c r="A172" s="2">
        <f t="shared" si="16"/>
        <v>171</v>
      </c>
      <c r="B172" s="12" t="s">
        <v>959</v>
      </c>
      <c r="C172" s="2" t="s">
        <v>963</v>
      </c>
      <c r="D172" s="2">
        <v>305</v>
      </c>
      <c r="E172" s="2">
        <v>1973</v>
      </c>
      <c r="F172" s="2">
        <v>1974</v>
      </c>
      <c r="G172" s="2">
        <v>1974</v>
      </c>
      <c r="H172" s="107">
        <v>2003</v>
      </c>
      <c r="I172" s="2">
        <f t="shared" ref="I172" si="17">H172-G172</f>
        <v>29</v>
      </c>
      <c r="J172" s="2">
        <f t="shared" ref="J172" si="18">H172-F172</f>
        <v>29</v>
      </c>
      <c r="K172" s="2" t="s">
        <v>926</v>
      </c>
      <c r="L172" s="14"/>
      <c r="M172" s="14"/>
    </row>
    <row r="173" spans="1:13" x14ac:dyDescent="0.25">
      <c r="A173" s="2">
        <f t="shared" si="16"/>
        <v>172</v>
      </c>
      <c r="B173" s="2" t="s">
        <v>961</v>
      </c>
      <c r="C173" s="2" t="s">
        <v>963</v>
      </c>
      <c r="D173" s="2">
        <v>305</v>
      </c>
      <c r="E173" s="2">
        <v>1976</v>
      </c>
      <c r="F173" s="2">
        <v>1977</v>
      </c>
      <c r="G173" s="2">
        <v>1977</v>
      </c>
      <c r="H173" s="107">
        <v>1995</v>
      </c>
      <c r="I173" s="2">
        <f t="shared" ref="I173:I179" si="19">H173-G173</f>
        <v>18</v>
      </c>
      <c r="J173" s="2">
        <f t="shared" ref="J173:J185" si="20">H173-F173</f>
        <v>18</v>
      </c>
      <c r="K173" s="2" t="s">
        <v>964</v>
      </c>
      <c r="L173" s="14"/>
      <c r="M173" s="14"/>
    </row>
    <row r="174" spans="1:13" x14ac:dyDescent="0.25">
      <c r="A174" s="2">
        <f t="shared" si="16"/>
        <v>173</v>
      </c>
      <c r="B174" s="12" t="s">
        <v>962</v>
      </c>
      <c r="C174" s="2" t="s">
        <v>963</v>
      </c>
      <c r="D174" s="2">
        <v>305</v>
      </c>
      <c r="E174" s="2">
        <v>1977</v>
      </c>
      <c r="F174" s="2">
        <v>1977</v>
      </c>
      <c r="G174" s="2">
        <v>1977</v>
      </c>
      <c r="H174" s="107">
        <v>1998</v>
      </c>
      <c r="I174" s="2">
        <f t="shared" si="19"/>
        <v>21</v>
      </c>
      <c r="J174" s="2">
        <f t="shared" si="20"/>
        <v>21</v>
      </c>
      <c r="K174" s="2" t="s">
        <v>958</v>
      </c>
      <c r="L174" s="14"/>
      <c r="M174" s="14"/>
    </row>
    <row r="175" spans="1:13" x14ac:dyDescent="0.25">
      <c r="A175" s="2">
        <f t="shared" si="16"/>
        <v>174</v>
      </c>
      <c r="B175" s="12" t="s">
        <v>965</v>
      </c>
      <c r="C175" s="2" t="s">
        <v>976</v>
      </c>
      <c r="D175" s="13" t="s">
        <v>975</v>
      </c>
      <c r="E175" s="13" t="s">
        <v>944</v>
      </c>
      <c r="F175" s="13" t="s">
        <v>945</v>
      </c>
      <c r="G175" s="13" t="s">
        <v>945</v>
      </c>
      <c r="H175" s="107">
        <v>2009</v>
      </c>
      <c r="I175" s="2">
        <f t="shared" si="19"/>
        <v>45</v>
      </c>
      <c r="J175" s="2">
        <f t="shared" si="20"/>
        <v>45</v>
      </c>
      <c r="K175" s="2" t="s">
        <v>978</v>
      </c>
      <c r="L175" s="14"/>
      <c r="M175" s="14"/>
    </row>
    <row r="176" spans="1:13" x14ac:dyDescent="0.25">
      <c r="A176" s="2">
        <f t="shared" si="16"/>
        <v>175</v>
      </c>
      <c r="B176" s="12" t="s">
        <v>966</v>
      </c>
      <c r="C176" s="2" t="s">
        <v>977</v>
      </c>
      <c r="D176" s="13" t="s">
        <v>974</v>
      </c>
      <c r="E176" s="13" t="s">
        <v>951</v>
      </c>
      <c r="F176" s="13" t="s">
        <v>950</v>
      </c>
      <c r="G176" s="13" t="s">
        <v>950</v>
      </c>
      <c r="H176" s="107">
        <v>1999</v>
      </c>
      <c r="I176" s="2">
        <f t="shared" si="19"/>
        <v>33</v>
      </c>
      <c r="J176" s="2">
        <f t="shared" si="20"/>
        <v>33</v>
      </c>
      <c r="K176" s="2" t="s">
        <v>761</v>
      </c>
      <c r="L176" s="14"/>
      <c r="M176" s="14"/>
    </row>
    <row r="177" spans="1:13" x14ac:dyDescent="0.25">
      <c r="A177" s="2">
        <f t="shared" si="16"/>
        <v>176</v>
      </c>
      <c r="B177" s="12" t="s">
        <v>970</v>
      </c>
      <c r="C177" s="2" t="s">
        <v>971</v>
      </c>
      <c r="D177" s="13" t="s">
        <v>972</v>
      </c>
      <c r="E177" s="13" t="s">
        <v>951</v>
      </c>
      <c r="F177" s="13" t="s">
        <v>950</v>
      </c>
      <c r="G177" s="13" t="s">
        <v>950</v>
      </c>
      <c r="H177" s="107">
        <v>1999</v>
      </c>
      <c r="I177" s="2">
        <f t="shared" si="19"/>
        <v>33</v>
      </c>
      <c r="J177" s="2">
        <f t="shared" si="20"/>
        <v>33</v>
      </c>
      <c r="K177" s="2" t="s">
        <v>761</v>
      </c>
      <c r="L177" s="14"/>
      <c r="M177" s="14"/>
    </row>
    <row r="178" spans="1:13" x14ac:dyDescent="0.25">
      <c r="A178" s="2">
        <f t="shared" si="16"/>
        <v>177</v>
      </c>
      <c r="B178" s="12" t="s">
        <v>969</v>
      </c>
      <c r="C178" s="2" t="s">
        <v>977</v>
      </c>
      <c r="D178" s="13" t="s">
        <v>974</v>
      </c>
      <c r="E178" s="13" t="s">
        <v>947</v>
      </c>
      <c r="F178" s="13" t="s">
        <v>943</v>
      </c>
      <c r="G178" s="13" t="s">
        <v>950</v>
      </c>
      <c r="H178" s="107">
        <v>2004</v>
      </c>
      <c r="I178" s="2">
        <f t="shared" si="19"/>
        <v>38</v>
      </c>
      <c r="J178" s="2">
        <f t="shared" si="20"/>
        <v>42</v>
      </c>
      <c r="K178" s="2" t="s">
        <v>978</v>
      </c>
      <c r="L178" s="14"/>
      <c r="M178" s="14"/>
    </row>
    <row r="179" spans="1:13" ht="16.5" thickBot="1" x14ac:dyDescent="0.3">
      <c r="A179" s="16">
        <f t="shared" si="16"/>
        <v>178</v>
      </c>
      <c r="B179" s="46" t="s">
        <v>968</v>
      </c>
      <c r="C179" s="16" t="s">
        <v>971</v>
      </c>
      <c r="D179" s="17" t="s">
        <v>972</v>
      </c>
      <c r="E179" s="17" t="s">
        <v>945</v>
      </c>
      <c r="F179" s="17" t="s">
        <v>973</v>
      </c>
      <c r="G179" s="17" t="s">
        <v>951</v>
      </c>
      <c r="H179" s="109">
        <v>2003</v>
      </c>
      <c r="I179" s="16">
        <f t="shared" si="19"/>
        <v>38</v>
      </c>
      <c r="J179" s="16">
        <f t="shared" si="20"/>
        <v>139</v>
      </c>
      <c r="K179" s="16" t="s">
        <v>978</v>
      </c>
      <c r="L179" s="18">
        <f>SUM(I145:I179)/35</f>
        <v>30.942857142857143</v>
      </c>
      <c r="M179" s="18">
        <f>SUM(J145:J179)/35</f>
        <v>34.971428571428568</v>
      </c>
    </row>
    <row r="180" spans="1:13" x14ac:dyDescent="0.25">
      <c r="A180" s="19">
        <f t="shared" si="16"/>
        <v>179</v>
      </c>
      <c r="B180" s="2" t="s">
        <v>194</v>
      </c>
      <c r="C180" s="2" t="s">
        <v>189</v>
      </c>
      <c r="D180" s="2" t="s">
        <v>198</v>
      </c>
      <c r="E180" s="2">
        <v>1967</v>
      </c>
      <c r="F180" s="2">
        <v>1968</v>
      </c>
      <c r="G180" s="2">
        <v>1969</v>
      </c>
      <c r="H180" s="107">
        <v>1993</v>
      </c>
      <c r="I180" s="2">
        <f t="shared" ref="I180:I187" si="21">H180-G180</f>
        <v>24</v>
      </c>
      <c r="J180" s="2">
        <f t="shared" si="20"/>
        <v>25</v>
      </c>
      <c r="K180" s="2" t="s">
        <v>995</v>
      </c>
      <c r="L180" s="14"/>
      <c r="M180" s="14"/>
    </row>
    <row r="181" spans="1:13" x14ac:dyDescent="0.25">
      <c r="A181" s="2">
        <f t="shared" si="16"/>
        <v>180</v>
      </c>
      <c r="B181" s="2" t="s">
        <v>195</v>
      </c>
      <c r="C181" s="2" t="s">
        <v>189</v>
      </c>
      <c r="D181" s="2" t="s">
        <v>198</v>
      </c>
      <c r="E181" s="2">
        <v>1967</v>
      </c>
      <c r="F181" s="2">
        <v>1968</v>
      </c>
      <c r="G181" s="2">
        <v>1969</v>
      </c>
      <c r="H181" s="107">
        <v>1994</v>
      </c>
      <c r="I181" s="2">
        <f t="shared" si="21"/>
        <v>25</v>
      </c>
      <c r="J181" s="2">
        <f t="shared" si="20"/>
        <v>26</v>
      </c>
      <c r="K181" s="2" t="s">
        <v>995</v>
      </c>
      <c r="L181" s="14"/>
      <c r="M181" s="14"/>
    </row>
    <row r="182" spans="1:13" x14ac:dyDescent="0.25">
      <c r="A182" s="2">
        <f t="shared" si="16"/>
        <v>181</v>
      </c>
      <c r="B182" s="2" t="s">
        <v>196</v>
      </c>
      <c r="C182" s="2" t="s">
        <v>189</v>
      </c>
      <c r="D182" s="2" t="s">
        <v>198</v>
      </c>
      <c r="E182" s="2">
        <v>1968</v>
      </c>
      <c r="F182" s="2">
        <v>1969</v>
      </c>
      <c r="G182" s="2">
        <v>1970</v>
      </c>
      <c r="H182" s="107">
        <v>1997</v>
      </c>
      <c r="I182" s="2">
        <f t="shared" si="21"/>
        <v>27</v>
      </c>
      <c r="J182" s="2">
        <f t="shared" si="20"/>
        <v>28</v>
      </c>
      <c r="K182" s="2" t="s">
        <v>978</v>
      </c>
      <c r="L182" s="14"/>
      <c r="M182" s="14"/>
    </row>
    <row r="183" spans="1:13" x14ac:dyDescent="0.25">
      <c r="A183" s="2">
        <f t="shared" ref="A183:A230" si="22">A182+1</f>
        <v>182</v>
      </c>
      <c r="B183" s="2" t="s">
        <v>197</v>
      </c>
      <c r="C183" s="2" t="s">
        <v>189</v>
      </c>
      <c r="D183" s="2" t="s">
        <v>198</v>
      </c>
      <c r="E183" s="2">
        <v>1968</v>
      </c>
      <c r="F183" s="2">
        <v>1969</v>
      </c>
      <c r="G183" s="2">
        <v>1970</v>
      </c>
      <c r="H183" s="107">
        <v>1997</v>
      </c>
      <c r="I183" s="2">
        <f t="shared" si="21"/>
        <v>27</v>
      </c>
      <c r="J183" s="2">
        <f t="shared" si="20"/>
        <v>28</v>
      </c>
      <c r="K183" s="2" t="s">
        <v>978</v>
      </c>
      <c r="L183" s="14"/>
      <c r="M183" s="14"/>
    </row>
    <row r="184" spans="1:13" x14ac:dyDescent="0.25">
      <c r="A184" s="2">
        <f t="shared" si="22"/>
        <v>183</v>
      </c>
      <c r="B184" s="2" t="s">
        <v>199</v>
      </c>
      <c r="C184" s="2" t="s">
        <v>189</v>
      </c>
      <c r="D184" s="2">
        <v>994</v>
      </c>
      <c r="E184" s="2">
        <v>1968</v>
      </c>
      <c r="F184" s="2">
        <v>1969</v>
      </c>
      <c r="G184" s="2">
        <v>1970</v>
      </c>
      <c r="H184" s="107">
        <v>1997</v>
      </c>
      <c r="I184" s="2">
        <f t="shared" si="21"/>
        <v>27</v>
      </c>
      <c r="J184" s="2">
        <f t="shared" si="20"/>
        <v>28</v>
      </c>
      <c r="K184" s="2" t="s">
        <v>996</v>
      </c>
      <c r="L184" s="14"/>
      <c r="M184" s="14"/>
    </row>
    <row r="185" spans="1:13" x14ac:dyDescent="0.25">
      <c r="A185" s="2">
        <f t="shared" si="22"/>
        <v>184</v>
      </c>
      <c r="B185" s="2" t="s">
        <v>994</v>
      </c>
      <c r="C185" s="2" t="s">
        <v>189</v>
      </c>
      <c r="D185" s="2">
        <v>994</v>
      </c>
      <c r="E185" s="2">
        <v>1968</v>
      </c>
      <c r="F185" s="2">
        <v>1969</v>
      </c>
      <c r="G185" s="2">
        <v>1970</v>
      </c>
      <c r="H185" s="107">
        <v>1993</v>
      </c>
      <c r="I185" s="2">
        <f t="shared" si="21"/>
        <v>23</v>
      </c>
      <c r="J185" s="2">
        <f t="shared" si="20"/>
        <v>24</v>
      </c>
      <c r="K185" s="2" t="s">
        <v>978</v>
      </c>
      <c r="L185" s="14"/>
      <c r="M185" s="14"/>
    </row>
    <row r="186" spans="1:13" x14ac:dyDescent="0.25">
      <c r="A186" s="2">
        <f t="shared" si="22"/>
        <v>185</v>
      </c>
      <c r="B186" s="12" t="s">
        <v>206</v>
      </c>
      <c r="C186" s="2" t="s">
        <v>211</v>
      </c>
      <c r="D186" s="2">
        <v>852</v>
      </c>
      <c r="E186" s="2">
        <v>1972</v>
      </c>
      <c r="F186" s="2">
        <v>1972</v>
      </c>
      <c r="G186" s="2">
        <v>1974</v>
      </c>
      <c r="H186" s="107">
        <v>2001</v>
      </c>
      <c r="I186" s="2">
        <f t="shared" si="21"/>
        <v>27</v>
      </c>
      <c r="J186" s="2">
        <f t="shared" ref="J186:J187" si="23">H186-F186</f>
        <v>29</v>
      </c>
      <c r="K186" s="2" t="s">
        <v>997</v>
      </c>
      <c r="L186" s="14"/>
      <c r="M186" s="14"/>
    </row>
    <row r="187" spans="1:13" x14ac:dyDescent="0.25">
      <c r="A187" s="2">
        <f t="shared" si="22"/>
        <v>186</v>
      </c>
      <c r="B187" s="12" t="s">
        <v>998</v>
      </c>
      <c r="C187" s="2" t="s">
        <v>211</v>
      </c>
      <c r="D187" s="13" t="s">
        <v>999</v>
      </c>
      <c r="E187" s="13" t="s">
        <v>898</v>
      </c>
      <c r="F187" s="13" t="s">
        <v>898</v>
      </c>
      <c r="G187" s="13" t="s">
        <v>881</v>
      </c>
      <c r="H187" s="107">
        <v>1996</v>
      </c>
      <c r="I187" s="2">
        <f t="shared" si="21"/>
        <v>22</v>
      </c>
      <c r="J187" s="2">
        <f t="shared" si="23"/>
        <v>23</v>
      </c>
      <c r="K187" s="2" t="s">
        <v>1000</v>
      </c>
      <c r="L187" s="14"/>
      <c r="M187" s="14"/>
    </row>
    <row r="188" spans="1:13" x14ac:dyDescent="0.25">
      <c r="A188" s="2">
        <f t="shared" si="22"/>
        <v>187</v>
      </c>
      <c r="B188" s="2" t="s">
        <v>208</v>
      </c>
      <c r="C188" s="2" t="s">
        <v>211</v>
      </c>
      <c r="D188" s="2">
        <v>852</v>
      </c>
      <c r="E188" s="2">
        <v>1974</v>
      </c>
      <c r="F188" s="2">
        <v>1975</v>
      </c>
      <c r="G188" s="2">
        <v>1975</v>
      </c>
      <c r="H188" s="107">
        <v>1999</v>
      </c>
      <c r="I188" s="2">
        <f>H188-'2 ранга в строю'!G78</f>
        <v>24</v>
      </c>
      <c r="J188" s="2">
        <f>H188-'2 ранга в строю'!F78</f>
        <v>25</v>
      </c>
      <c r="K188" s="2" t="s">
        <v>1001</v>
      </c>
      <c r="L188" s="14"/>
      <c r="M188" s="14"/>
    </row>
    <row r="189" spans="1:13" x14ac:dyDescent="0.25">
      <c r="A189" s="2">
        <f t="shared" si="22"/>
        <v>188</v>
      </c>
      <c r="B189" s="12" t="s">
        <v>209</v>
      </c>
      <c r="C189" s="2" t="s">
        <v>211</v>
      </c>
      <c r="D189" s="13" t="s">
        <v>999</v>
      </c>
      <c r="E189" s="13" t="s">
        <v>905</v>
      </c>
      <c r="F189" s="13" t="s">
        <v>906</v>
      </c>
      <c r="G189" s="13" t="s">
        <v>906</v>
      </c>
      <c r="H189" s="107">
        <v>2002</v>
      </c>
      <c r="I189" s="2">
        <f t="shared" ref="I189:I202" si="24">H189-G189</f>
        <v>24</v>
      </c>
      <c r="J189" s="2">
        <f t="shared" ref="J189:J202" si="25">H189-F189</f>
        <v>24</v>
      </c>
      <c r="K189" s="2" t="s">
        <v>1001</v>
      </c>
      <c r="L189" s="14"/>
      <c r="M189" s="14"/>
    </row>
    <row r="190" spans="1:13" x14ac:dyDescent="0.25">
      <c r="A190" s="2">
        <f t="shared" si="22"/>
        <v>189</v>
      </c>
      <c r="B190" s="12" t="s">
        <v>210</v>
      </c>
      <c r="C190" s="2" t="s">
        <v>211</v>
      </c>
      <c r="D190" s="13" t="s">
        <v>999</v>
      </c>
      <c r="E190" s="13" t="s">
        <v>906</v>
      </c>
      <c r="F190" s="13" t="s">
        <v>906</v>
      </c>
      <c r="G190" s="13" t="s">
        <v>1002</v>
      </c>
      <c r="H190" s="107">
        <v>1995</v>
      </c>
      <c r="I190" s="2">
        <f t="shared" si="24"/>
        <v>16</v>
      </c>
      <c r="J190" s="2">
        <f t="shared" si="25"/>
        <v>17</v>
      </c>
      <c r="K190" s="2" t="s">
        <v>1001</v>
      </c>
      <c r="L190" s="14"/>
      <c r="M190" s="14"/>
    </row>
    <row r="191" spans="1:13" x14ac:dyDescent="0.25">
      <c r="A191" s="2">
        <f t="shared" si="22"/>
        <v>190</v>
      </c>
      <c r="B191" s="12" t="s">
        <v>1008</v>
      </c>
      <c r="C191" s="2" t="s">
        <v>211</v>
      </c>
      <c r="D191" s="13" t="s">
        <v>1016</v>
      </c>
      <c r="E191" s="13" t="s">
        <v>944</v>
      </c>
      <c r="F191" s="13" t="s">
        <v>945</v>
      </c>
      <c r="G191" s="13" t="s">
        <v>945</v>
      </c>
      <c r="H191" s="107">
        <v>1994</v>
      </c>
      <c r="I191" s="2">
        <f t="shared" si="24"/>
        <v>30</v>
      </c>
      <c r="J191" s="2">
        <f t="shared" si="25"/>
        <v>30</v>
      </c>
      <c r="K191" s="2" t="s">
        <v>1019</v>
      </c>
      <c r="L191" s="14"/>
      <c r="M191" s="14"/>
    </row>
    <row r="192" spans="1:13" x14ac:dyDescent="0.25">
      <c r="A192" s="2">
        <f t="shared" si="22"/>
        <v>191</v>
      </c>
      <c r="B192" s="12" t="s">
        <v>1009</v>
      </c>
      <c r="C192" s="2" t="s">
        <v>211</v>
      </c>
      <c r="D192" s="13" t="s">
        <v>1016</v>
      </c>
      <c r="E192" s="13" t="s">
        <v>945</v>
      </c>
      <c r="F192" s="13" t="s">
        <v>945</v>
      </c>
      <c r="G192" s="13" t="s">
        <v>945</v>
      </c>
      <c r="H192" s="107">
        <v>1996</v>
      </c>
      <c r="I192" s="2">
        <f t="shared" si="24"/>
        <v>32</v>
      </c>
      <c r="J192" s="2">
        <f t="shared" si="25"/>
        <v>32</v>
      </c>
      <c r="K192" s="2" t="s">
        <v>1020</v>
      </c>
      <c r="L192" s="14"/>
      <c r="M192" s="14"/>
    </row>
    <row r="193" spans="1:13" x14ac:dyDescent="0.25">
      <c r="A193" s="2">
        <f t="shared" si="22"/>
        <v>192</v>
      </c>
      <c r="B193" s="12" t="s">
        <v>1010</v>
      </c>
      <c r="C193" s="2" t="s">
        <v>211</v>
      </c>
      <c r="D193" s="13" t="s">
        <v>1016</v>
      </c>
      <c r="E193" s="13" t="s">
        <v>945</v>
      </c>
      <c r="F193" s="13" t="s">
        <v>945</v>
      </c>
      <c r="G193" s="13" t="s">
        <v>951</v>
      </c>
      <c r="H193" s="107">
        <v>1994</v>
      </c>
      <c r="I193" s="2">
        <f t="shared" si="24"/>
        <v>29</v>
      </c>
      <c r="J193" s="2">
        <f t="shared" si="25"/>
        <v>30</v>
      </c>
      <c r="K193" s="2" t="s">
        <v>761</v>
      </c>
      <c r="L193" s="14"/>
      <c r="M193" s="14"/>
    </row>
    <row r="194" spans="1:13" x14ac:dyDescent="0.25">
      <c r="A194" s="2">
        <f t="shared" si="22"/>
        <v>193</v>
      </c>
      <c r="B194" s="12" t="s">
        <v>1011</v>
      </c>
      <c r="C194" s="2" t="s">
        <v>211</v>
      </c>
      <c r="D194" s="13" t="s">
        <v>1016</v>
      </c>
      <c r="E194" s="13" t="s">
        <v>945</v>
      </c>
      <c r="F194" s="13" t="s">
        <v>945</v>
      </c>
      <c r="G194" s="13" t="s">
        <v>951</v>
      </c>
      <c r="H194" s="107">
        <v>1993</v>
      </c>
      <c r="I194" s="2">
        <f t="shared" si="24"/>
        <v>28</v>
      </c>
      <c r="J194" s="2">
        <f t="shared" si="25"/>
        <v>29</v>
      </c>
      <c r="K194" s="2" t="s">
        <v>1019</v>
      </c>
      <c r="L194" s="14"/>
      <c r="M194" s="14"/>
    </row>
    <row r="195" spans="1:13" x14ac:dyDescent="0.25">
      <c r="A195" s="2">
        <f t="shared" si="22"/>
        <v>194</v>
      </c>
      <c r="B195" s="12" t="s">
        <v>1017</v>
      </c>
      <c r="C195" s="2" t="s">
        <v>211</v>
      </c>
      <c r="D195" s="13" t="s">
        <v>1016</v>
      </c>
      <c r="E195" s="13" t="s">
        <v>951</v>
      </c>
      <c r="F195" s="13" t="s">
        <v>951</v>
      </c>
      <c r="G195" s="13" t="s">
        <v>951</v>
      </c>
      <c r="H195" s="107">
        <v>1995</v>
      </c>
      <c r="I195" s="2">
        <f t="shared" si="24"/>
        <v>30</v>
      </c>
      <c r="J195" s="2">
        <f t="shared" si="25"/>
        <v>30</v>
      </c>
      <c r="K195" s="2" t="s">
        <v>1021</v>
      </c>
      <c r="L195" s="14"/>
      <c r="M195" s="14"/>
    </row>
    <row r="196" spans="1:13" x14ac:dyDescent="0.25">
      <c r="A196" s="2">
        <f t="shared" si="22"/>
        <v>195</v>
      </c>
      <c r="B196" s="12" t="s">
        <v>1012</v>
      </c>
      <c r="C196" s="2" t="s">
        <v>211</v>
      </c>
      <c r="D196" s="13" t="s">
        <v>1016</v>
      </c>
      <c r="E196" s="13" t="s">
        <v>951</v>
      </c>
      <c r="F196" s="13" t="s">
        <v>951</v>
      </c>
      <c r="G196" s="13" t="s">
        <v>951</v>
      </c>
      <c r="H196" s="107">
        <v>1992</v>
      </c>
      <c r="I196" s="2">
        <f t="shared" si="24"/>
        <v>27</v>
      </c>
      <c r="J196" s="2">
        <f t="shared" si="25"/>
        <v>27</v>
      </c>
      <c r="K196" s="2" t="s">
        <v>1022</v>
      </c>
      <c r="L196" s="14"/>
      <c r="M196" s="14"/>
    </row>
    <row r="197" spans="1:13" x14ac:dyDescent="0.25">
      <c r="A197" s="2">
        <f t="shared" si="22"/>
        <v>196</v>
      </c>
      <c r="B197" s="12" t="s">
        <v>1018</v>
      </c>
      <c r="C197" s="2" t="s">
        <v>211</v>
      </c>
      <c r="D197" s="13" t="s">
        <v>1016</v>
      </c>
      <c r="E197" s="13" t="s">
        <v>951</v>
      </c>
      <c r="F197" s="13" t="s">
        <v>951</v>
      </c>
      <c r="G197" s="13" t="s">
        <v>951</v>
      </c>
      <c r="H197" s="107">
        <v>1992</v>
      </c>
      <c r="I197" s="2">
        <f t="shared" si="24"/>
        <v>27</v>
      </c>
      <c r="J197" s="2">
        <f t="shared" si="25"/>
        <v>27</v>
      </c>
      <c r="K197" s="2" t="s">
        <v>1022</v>
      </c>
      <c r="L197" s="14"/>
      <c r="M197" s="14"/>
    </row>
    <row r="198" spans="1:13" x14ac:dyDescent="0.25">
      <c r="A198" s="2">
        <f t="shared" si="22"/>
        <v>197</v>
      </c>
      <c r="B198" s="12" t="s">
        <v>1013</v>
      </c>
      <c r="C198" s="2" t="s">
        <v>211</v>
      </c>
      <c r="D198" s="13" t="s">
        <v>1016</v>
      </c>
      <c r="E198" s="13" t="s">
        <v>951</v>
      </c>
      <c r="F198" s="13" t="s">
        <v>950</v>
      </c>
      <c r="G198" s="13" t="s">
        <v>950</v>
      </c>
      <c r="H198" s="107">
        <v>2009</v>
      </c>
      <c r="I198" s="2">
        <f t="shared" si="24"/>
        <v>43</v>
      </c>
      <c r="J198" s="2">
        <f t="shared" si="25"/>
        <v>43</v>
      </c>
      <c r="K198" s="2" t="s">
        <v>1022</v>
      </c>
      <c r="L198" s="14"/>
      <c r="M198" s="14"/>
    </row>
    <row r="199" spans="1:13" x14ac:dyDescent="0.25">
      <c r="A199" s="2">
        <f t="shared" si="22"/>
        <v>198</v>
      </c>
      <c r="B199" s="12" t="s">
        <v>1014</v>
      </c>
      <c r="C199" s="2" t="s">
        <v>211</v>
      </c>
      <c r="D199" s="13" t="s">
        <v>1016</v>
      </c>
      <c r="E199" s="13" t="s">
        <v>950</v>
      </c>
      <c r="F199" s="13" t="s">
        <v>950</v>
      </c>
      <c r="G199" s="13" t="s">
        <v>950</v>
      </c>
      <c r="H199" s="107">
        <v>1993</v>
      </c>
      <c r="I199" s="2">
        <f t="shared" si="24"/>
        <v>27</v>
      </c>
      <c r="J199" s="2">
        <f t="shared" si="25"/>
        <v>27</v>
      </c>
      <c r="K199" s="2" t="s">
        <v>1019</v>
      </c>
      <c r="L199" s="14"/>
      <c r="M199" s="14"/>
    </row>
    <row r="200" spans="1:13" x14ac:dyDescent="0.25">
      <c r="A200" s="2">
        <f t="shared" si="22"/>
        <v>199</v>
      </c>
      <c r="B200" s="12" t="s">
        <v>1015</v>
      </c>
      <c r="C200" s="2" t="s">
        <v>211</v>
      </c>
      <c r="D200" s="13" t="s">
        <v>1016</v>
      </c>
      <c r="E200" s="13" t="s">
        <v>950</v>
      </c>
      <c r="F200" s="13" t="s">
        <v>950</v>
      </c>
      <c r="G200" s="13" t="s">
        <v>946</v>
      </c>
      <c r="H200" s="107">
        <v>2005</v>
      </c>
      <c r="I200" s="2">
        <f t="shared" si="24"/>
        <v>38</v>
      </c>
      <c r="J200" s="2">
        <f t="shared" si="25"/>
        <v>39</v>
      </c>
      <c r="K200" s="2" t="s">
        <v>1022</v>
      </c>
      <c r="L200" s="14"/>
      <c r="M200" s="14"/>
    </row>
    <row r="201" spans="1:13" x14ac:dyDescent="0.25">
      <c r="A201" s="2">
        <f t="shared" si="22"/>
        <v>200</v>
      </c>
      <c r="B201" s="2" t="s">
        <v>1135</v>
      </c>
      <c r="C201" s="2" t="s">
        <v>1139</v>
      </c>
      <c r="D201" s="2">
        <v>320</v>
      </c>
      <c r="E201" s="2">
        <v>1979</v>
      </c>
      <c r="F201" s="2">
        <v>1980</v>
      </c>
      <c r="G201" s="2">
        <v>1980</v>
      </c>
      <c r="H201" s="107">
        <v>1997</v>
      </c>
      <c r="I201" s="2">
        <f t="shared" si="24"/>
        <v>17</v>
      </c>
      <c r="J201" s="2">
        <f t="shared" si="25"/>
        <v>17</v>
      </c>
      <c r="K201" s="2" t="s">
        <v>1019</v>
      </c>
      <c r="L201" s="14"/>
      <c r="M201" s="14"/>
    </row>
    <row r="202" spans="1:13" x14ac:dyDescent="0.25">
      <c r="A202" s="2">
        <f t="shared" si="22"/>
        <v>201</v>
      </c>
      <c r="B202" s="12" t="s">
        <v>1144</v>
      </c>
      <c r="C202" s="2" t="s">
        <v>1146</v>
      </c>
      <c r="D202" s="13" t="s">
        <v>1147</v>
      </c>
      <c r="E202" s="13" t="s">
        <v>881</v>
      </c>
      <c r="F202" s="13" t="s">
        <v>879</v>
      </c>
      <c r="G202" s="13" t="s">
        <v>1143</v>
      </c>
      <c r="H202" s="107">
        <v>1997</v>
      </c>
      <c r="I202" s="2">
        <f t="shared" si="24"/>
        <v>17</v>
      </c>
      <c r="J202" s="2">
        <f t="shared" si="25"/>
        <v>21</v>
      </c>
      <c r="K202" s="2" t="s">
        <v>1021</v>
      </c>
      <c r="L202" s="14"/>
      <c r="M202" s="14"/>
    </row>
    <row r="203" spans="1:13" x14ac:dyDescent="0.25">
      <c r="A203" s="2">
        <f t="shared" si="22"/>
        <v>202</v>
      </c>
      <c r="B203" s="2" t="s">
        <v>1155</v>
      </c>
      <c r="C203" s="2" t="s">
        <v>1156</v>
      </c>
      <c r="D203" s="13" t="s">
        <v>1157</v>
      </c>
      <c r="E203" s="2">
        <v>1963</v>
      </c>
      <c r="F203" s="2">
        <v>1964</v>
      </c>
      <c r="G203" s="2">
        <v>1967</v>
      </c>
      <c r="H203" s="107">
        <v>2009</v>
      </c>
      <c r="I203" s="2">
        <f t="shared" ref="I203:I206" si="26">H203-G203</f>
        <v>42</v>
      </c>
      <c r="J203" s="2">
        <f t="shared" ref="J203:J205" si="27">H203-F203</f>
        <v>45</v>
      </c>
      <c r="K203" s="2" t="s">
        <v>1022</v>
      </c>
      <c r="L203" s="14"/>
      <c r="M203" s="14"/>
    </row>
    <row r="204" spans="1:13" x14ac:dyDescent="0.25">
      <c r="A204" s="2">
        <f t="shared" si="22"/>
        <v>203</v>
      </c>
      <c r="B204" s="12" t="s">
        <v>1170</v>
      </c>
      <c r="C204" s="2" t="s">
        <v>976</v>
      </c>
      <c r="D204" s="13" t="s">
        <v>1166</v>
      </c>
      <c r="E204" s="13" t="s">
        <v>867</v>
      </c>
      <c r="F204" s="13" t="s">
        <v>868</v>
      </c>
      <c r="G204" s="13" t="s">
        <v>865</v>
      </c>
      <c r="H204" s="107">
        <v>1992</v>
      </c>
      <c r="I204" s="2">
        <f t="shared" si="26"/>
        <v>32</v>
      </c>
      <c r="J204" s="2">
        <f t="shared" si="27"/>
        <v>33</v>
      </c>
      <c r="K204" s="2" t="s">
        <v>1021</v>
      </c>
      <c r="L204" s="14"/>
      <c r="M204" s="14"/>
    </row>
    <row r="205" spans="1:13" x14ac:dyDescent="0.25">
      <c r="A205" s="2">
        <f t="shared" si="22"/>
        <v>204</v>
      </c>
      <c r="B205" s="12" t="s">
        <v>1169</v>
      </c>
      <c r="C205" s="2" t="s">
        <v>976</v>
      </c>
      <c r="D205" s="13" t="s">
        <v>1166</v>
      </c>
      <c r="E205" s="13" t="s">
        <v>863</v>
      </c>
      <c r="F205" s="13" t="s">
        <v>868</v>
      </c>
      <c r="G205" s="13" t="s">
        <v>865</v>
      </c>
      <c r="H205" s="107">
        <v>1987</v>
      </c>
      <c r="I205" s="2">
        <f t="shared" si="26"/>
        <v>27</v>
      </c>
      <c r="J205" s="2">
        <f t="shared" si="27"/>
        <v>28</v>
      </c>
      <c r="K205" s="2" t="s">
        <v>1019</v>
      </c>
      <c r="L205" s="14"/>
      <c r="M205" s="14"/>
    </row>
    <row r="206" spans="1:13" x14ac:dyDescent="0.25">
      <c r="A206" s="2">
        <f t="shared" si="22"/>
        <v>205</v>
      </c>
      <c r="B206" s="12" t="s">
        <v>1167</v>
      </c>
      <c r="C206" s="2" t="s">
        <v>976</v>
      </c>
      <c r="D206" s="13" t="s">
        <v>1166</v>
      </c>
      <c r="E206" s="13" t="s">
        <v>865</v>
      </c>
      <c r="F206" s="13" t="s">
        <v>947</v>
      </c>
      <c r="G206" s="13" t="s">
        <v>943</v>
      </c>
      <c r="H206" s="107">
        <v>1995</v>
      </c>
      <c r="I206" s="2">
        <f t="shared" si="26"/>
        <v>33</v>
      </c>
      <c r="J206" s="2">
        <f t="shared" ref="J206:J224" si="28">H206-F206</f>
        <v>34</v>
      </c>
      <c r="K206" s="2" t="s">
        <v>1027</v>
      </c>
      <c r="L206" s="14"/>
      <c r="M206" s="14"/>
    </row>
    <row r="207" spans="1:13" x14ac:dyDescent="0.25">
      <c r="A207" s="2">
        <f t="shared" si="22"/>
        <v>206</v>
      </c>
      <c r="B207" s="12" t="s">
        <v>1165</v>
      </c>
      <c r="C207" s="2" t="s">
        <v>976</v>
      </c>
      <c r="D207" s="13" t="s">
        <v>1166</v>
      </c>
      <c r="E207" s="13" t="s">
        <v>943</v>
      </c>
      <c r="F207" s="13" t="s">
        <v>944</v>
      </c>
      <c r="G207" s="13" t="s">
        <v>945</v>
      </c>
      <c r="H207" s="107">
        <v>1993</v>
      </c>
      <c r="I207" s="2">
        <f t="shared" ref="I207:I224" si="29">H207-G207</f>
        <v>29</v>
      </c>
      <c r="J207" s="2">
        <f t="shared" si="28"/>
        <v>30</v>
      </c>
      <c r="K207" s="2" t="s">
        <v>1022</v>
      </c>
      <c r="L207" s="14"/>
      <c r="M207" s="14"/>
    </row>
    <row r="208" spans="1:13" ht="16.5" thickBot="1" x14ac:dyDescent="0.3">
      <c r="A208" s="16">
        <f t="shared" si="22"/>
        <v>207</v>
      </c>
      <c r="B208" s="46" t="s">
        <v>1175</v>
      </c>
      <c r="C208" s="16" t="s">
        <v>1173</v>
      </c>
      <c r="D208" s="17" t="s">
        <v>1174</v>
      </c>
      <c r="E208" s="17" t="s">
        <v>923</v>
      </c>
      <c r="F208" s="17" t="s">
        <v>924</v>
      </c>
      <c r="G208" s="17" t="s">
        <v>1005</v>
      </c>
      <c r="H208" s="109">
        <v>1992</v>
      </c>
      <c r="I208" s="16">
        <f t="shared" si="29"/>
        <v>3</v>
      </c>
      <c r="J208" s="16">
        <f t="shared" si="28"/>
        <v>4</v>
      </c>
      <c r="K208" s="16" t="s">
        <v>1176</v>
      </c>
      <c r="L208" s="18">
        <f>SUM(I180:I208)/29</f>
        <v>26.793103448275861</v>
      </c>
      <c r="M208" s="18">
        <f>SUM(J180:J208)/29</f>
        <v>27.689655172413794</v>
      </c>
    </row>
    <row r="209" spans="1:13" x14ac:dyDescent="0.25">
      <c r="A209" s="19">
        <f t="shared" si="22"/>
        <v>208</v>
      </c>
      <c r="B209" s="12" t="s">
        <v>1023</v>
      </c>
      <c r="C209" s="2" t="s">
        <v>227</v>
      </c>
      <c r="D209" s="13" t="s">
        <v>1025</v>
      </c>
      <c r="E209" s="13" t="s">
        <v>880</v>
      </c>
      <c r="F209" s="13" t="s">
        <v>879</v>
      </c>
      <c r="G209" s="13" t="s">
        <v>905</v>
      </c>
      <c r="H209" s="107">
        <v>2005</v>
      </c>
      <c r="I209" s="2">
        <f t="shared" si="29"/>
        <v>28</v>
      </c>
      <c r="J209" s="2">
        <f t="shared" si="28"/>
        <v>29</v>
      </c>
      <c r="K209" s="2" t="s">
        <v>1027</v>
      </c>
      <c r="L209" s="20"/>
      <c r="M209" s="20"/>
    </row>
    <row r="210" spans="1:13" x14ac:dyDescent="0.25">
      <c r="A210" s="2">
        <f t="shared" si="22"/>
        <v>209</v>
      </c>
      <c r="B210" s="12" t="s">
        <v>1024</v>
      </c>
      <c r="C210" s="2" t="s">
        <v>227</v>
      </c>
      <c r="D210" s="13" t="s">
        <v>1025</v>
      </c>
      <c r="E210" s="13" t="s">
        <v>880</v>
      </c>
      <c r="F210" s="13" t="s">
        <v>879</v>
      </c>
      <c r="G210" s="13" t="s">
        <v>905</v>
      </c>
      <c r="H210" s="107">
        <v>1992</v>
      </c>
      <c r="I210" s="2">
        <f t="shared" si="29"/>
        <v>15</v>
      </c>
      <c r="J210" s="2">
        <f t="shared" si="28"/>
        <v>16</v>
      </c>
      <c r="K210" s="2" t="s">
        <v>1026</v>
      </c>
      <c r="L210" s="14"/>
      <c r="M210" s="14"/>
    </row>
    <row r="211" spans="1:13" x14ac:dyDescent="0.25">
      <c r="A211" s="2">
        <f t="shared" si="22"/>
        <v>210</v>
      </c>
      <c r="B211" s="12" t="s">
        <v>1036</v>
      </c>
      <c r="C211" s="2" t="s">
        <v>1033</v>
      </c>
      <c r="D211" s="13" t="s">
        <v>1034</v>
      </c>
      <c r="E211" s="13" t="s">
        <v>947</v>
      </c>
      <c r="F211" s="13" t="s">
        <v>943</v>
      </c>
      <c r="G211" s="13" t="s">
        <v>943</v>
      </c>
      <c r="H211" s="107">
        <v>1996</v>
      </c>
      <c r="I211" s="2">
        <f t="shared" si="29"/>
        <v>34</v>
      </c>
      <c r="J211" s="2">
        <f t="shared" si="28"/>
        <v>34</v>
      </c>
      <c r="K211" s="2" t="s">
        <v>1019</v>
      </c>
      <c r="L211" s="14"/>
      <c r="M211" s="14"/>
    </row>
    <row r="212" spans="1:13" x14ac:dyDescent="0.25">
      <c r="A212" s="2">
        <f t="shared" si="22"/>
        <v>211</v>
      </c>
      <c r="B212" s="12" t="s">
        <v>1031</v>
      </c>
      <c r="C212" s="2" t="s">
        <v>1033</v>
      </c>
      <c r="D212" s="13" t="s">
        <v>1034</v>
      </c>
      <c r="E212" s="13" t="s">
        <v>943</v>
      </c>
      <c r="F212" s="13" t="s">
        <v>943</v>
      </c>
      <c r="G212" s="13" t="s">
        <v>944</v>
      </c>
      <c r="H212" s="107">
        <v>2009</v>
      </c>
      <c r="I212" s="2">
        <f t="shared" si="29"/>
        <v>46</v>
      </c>
      <c r="J212" s="2">
        <f t="shared" si="28"/>
        <v>47</v>
      </c>
      <c r="K212" s="2" t="s">
        <v>1022</v>
      </c>
      <c r="L212" s="14"/>
      <c r="M212" s="14"/>
    </row>
    <row r="213" spans="1:13" x14ac:dyDescent="0.25">
      <c r="A213" s="2">
        <f t="shared" si="22"/>
        <v>212</v>
      </c>
      <c r="B213" s="12" t="s">
        <v>1035</v>
      </c>
      <c r="C213" s="2" t="s">
        <v>1033</v>
      </c>
      <c r="D213" s="13" t="s">
        <v>1034</v>
      </c>
      <c r="E213" s="13" t="s">
        <v>946</v>
      </c>
      <c r="F213" s="13" t="s">
        <v>896</v>
      </c>
      <c r="G213" s="13" t="s">
        <v>896</v>
      </c>
      <c r="H213" s="107">
        <v>2009</v>
      </c>
      <c r="I213" s="2">
        <f t="shared" si="29"/>
        <v>41</v>
      </c>
      <c r="J213" s="2">
        <f t="shared" si="28"/>
        <v>41</v>
      </c>
      <c r="K213" s="2" t="s">
        <v>1021</v>
      </c>
      <c r="L213" s="14"/>
      <c r="M213" s="14"/>
    </row>
    <row r="214" spans="1:13" x14ac:dyDescent="0.25">
      <c r="A214" s="2">
        <f t="shared" si="22"/>
        <v>213</v>
      </c>
      <c r="B214" s="12" t="s">
        <v>1028</v>
      </c>
      <c r="C214" s="2" t="s">
        <v>1033</v>
      </c>
      <c r="D214" s="13" t="s">
        <v>1034</v>
      </c>
      <c r="E214" s="13" t="s">
        <v>896</v>
      </c>
      <c r="F214" s="13" t="s">
        <v>896</v>
      </c>
      <c r="G214" s="13" t="s">
        <v>854</v>
      </c>
      <c r="H214" s="107">
        <v>2012</v>
      </c>
      <c r="I214" s="2">
        <f t="shared" si="29"/>
        <v>43</v>
      </c>
      <c r="J214" s="2">
        <f t="shared" si="28"/>
        <v>44</v>
      </c>
      <c r="K214" s="2" t="s">
        <v>1027</v>
      </c>
      <c r="L214" s="14"/>
      <c r="M214" s="14"/>
    </row>
    <row r="215" spans="1:13" x14ac:dyDescent="0.25">
      <c r="A215" s="2">
        <f t="shared" si="22"/>
        <v>214</v>
      </c>
      <c r="B215" s="12" t="s">
        <v>1032</v>
      </c>
      <c r="C215" s="2" t="s">
        <v>1033</v>
      </c>
      <c r="D215" s="13" t="s">
        <v>1034</v>
      </c>
      <c r="E215" s="13" t="s">
        <v>896</v>
      </c>
      <c r="F215" s="13" t="s">
        <v>836</v>
      </c>
      <c r="G215" s="13" t="s">
        <v>836</v>
      </c>
      <c r="H215" s="107">
        <v>2011</v>
      </c>
      <c r="I215" s="2">
        <f t="shared" si="29"/>
        <v>41</v>
      </c>
      <c r="J215" s="2">
        <f t="shared" si="28"/>
        <v>41</v>
      </c>
      <c r="K215" s="2" t="s">
        <v>1022</v>
      </c>
      <c r="L215" s="14"/>
      <c r="M215" s="14"/>
    </row>
    <row r="216" spans="1:13" x14ac:dyDescent="0.25">
      <c r="A216" s="2">
        <f t="shared" si="22"/>
        <v>215</v>
      </c>
      <c r="B216" s="12" t="s">
        <v>1037</v>
      </c>
      <c r="C216" s="2" t="s">
        <v>1033</v>
      </c>
      <c r="D216" s="13" t="s">
        <v>1034</v>
      </c>
      <c r="E216" s="13" t="s">
        <v>898</v>
      </c>
      <c r="F216" s="13" t="s">
        <v>898</v>
      </c>
      <c r="G216" s="13" t="s">
        <v>881</v>
      </c>
      <c r="H216" s="107">
        <v>1995</v>
      </c>
      <c r="I216" s="2">
        <f t="shared" si="29"/>
        <v>21</v>
      </c>
      <c r="J216" s="2">
        <f t="shared" si="28"/>
        <v>22</v>
      </c>
      <c r="K216" s="2" t="s">
        <v>1019</v>
      </c>
      <c r="L216" s="14"/>
      <c r="M216" s="14"/>
    </row>
    <row r="217" spans="1:13" x14ac:dyDescent="0.25">
      <c r="A217" s="2">
        <f t="shared" si="22"/>
        <v>216</v>
      </c>
      <c r="B217" s="12" t="s">
        <v>1030</v>
      </c>
      <c r="C217" s="2" t="s">
        <v>1033</v>
      </c>
      <c r="D217" s="13" t="s">
        <v>1034</v>
      </c>
      <c r="E217" s="13" t="s">
        <v>879</v>
      </c>
      <c r="F217" s="13" t="s">
        <v>879</v>
      </c>
      <c r="G217" s="13" t="s">
        <v>905</v>
      </c>
      <c r="H217" s="107">
        <v>2012</v>
      </c>
      <c r="I217" s="2">
        <f t="shared" si="29"/>
        <v>35</v>
      </c>
      <c r="J217" s="2">
        <f t="shared" si="28"/>
        <v>36</v>
      </c>
      <c r="K217" s="2" t="s">
        <v>1019</v>
      </c>
      <c r="L217" s="14"/>
      <c r="M217" s="14"/>
    </row>
    <row r="218" spans="1:13" x14ac:dyDescent="0.25">
      <c r="A218" s="2">
        <f t="shared" si="22"/>
        <v>217</v>
      </c>
      <c r="B218" s="12" t="s">
        <v>1039</v>
      </c>
      <c r="C218" s="2" t="s">
        <v>1045</v>
      </c>
      <c r="D218" s="13" t="s">
        <v>1038</v>
      </c>
      <c r="E218" s="13" t="s">
        <v>881</v>
      </c>
      <c r="F218" s="13" t="s">
        <v>880</v>
      </c>
      <c r="G218" s="13" t="s">
        <v>880</v>
      </c>
      <c r="H218" s="107">
        <v>1996</v>
      </c>
      <c r="I218" s="2">
        <f t="shared" si="29"/>
        <v>21</v>
      </c>
      <c r="J218" s="2">
        <f t="shared" si="28"/>
        <v>21</v>
      </c>
      <c r="K218" s="2" t="s">
        <v>1019</v>
      </c>
      <c r="L218" s="14"/>
      <c r="M218" s="14"/>
    </row>
    <row r="219" spans="1:13" x14ac:dyDescent="0.25">
      <c r="A219" s="2">
        <f t="shared" si="22"/>
        <v>218</v>
      </c>
      <c r="B219" s="12" t="s">
        <v>1041</v>
      </c>
      <c r="C219" s="2" t="s">
        <v>1045</v>
      </c>
      <c r="D219" s="13" t="s">
        <v>1038</v>
      </c>
      <c r="E219" s="13" t="s">
        <v>906</v>
      </c>
      <c r="F219" s="13" t="s">
        <v>1002</v>
      </c>
      <c r="G219" s="13" t="s">
        <v>1002</v>
      </c>
      <c r="H219" s="107">
        <v>1999</v>
      </c>
      <c r="I219" s="2">
        <f t="shared" si="29"/>
        <v>20</v>
      </c>
      <c r="J219" s="2">
        <f t="shared" si="28"/>
        <v>20</v>
      </c>
      <c r="K219" s="2" t="s">
        <v>761</v>
      </c>
      <c r="L219" s="14"/>
      <c r="M219" s="14"/>
    </row>
    <row r="220" spans="1:13" x14ac:dyDescent="0.25">
      <c r="A220" s="2">
        <f t="shared" si="22"/>
        <v>219</v>
      </c>
      <c r="B220" s="12" t="s">
        <v>1043</v>
      </c>
      <c r="C220" s="2" t="s">
        <v>1045</v>
      </c>
      <c r="D220" s="13" t="s">
        <v>1046</v>
      </c>
      <c r="E220" s="13" t="s">
        <v>852</v>
      </c>
      <c r="F220" s="13" t="s">
        <v>861</v>
      </c>
      <c r="G220" s="13" t="s">
        <v>861</v>
      </c>
      <c r="H220" s="107">
        <v>1996</v>
      </c>
      <c r="I220" s="2">
        <f t="shared" si="29"/>
        <v>41</v>
      </c>
      <c r="J220" s="2">
        <f t="shared" si="28"/>
        <v>41</v>
      </c>
      <c r="K220" s="2" t="s">
        <v>1027</v>
      </c>
      <c r="L220" s="14"/>
      <c r="M220" s="14"/>
    </row>
    <row r="221" spans="1:13" x14ac:dyDescent="0.25">
      <c r="A221" s="2">
        <f t="shared" si="22"/>
        <v>220</v>
      </c>
      <c r="B221" s="12" t="s">
        <v>1047</v>
      </c>
      <c r="C221" s="2" t="s">
        <v>1053</v>
      </c>
      <c r="D221" s="13" t="s">
        <v>1054</v>
      </c>
      <c r="E221" s="13" t="s">
        <v>868</v>
      </c>
      <c r="F221" s="13" t="s">
        <v>947</v>
      </c>
      <c r="G221" s="13" t="s">
        <v>943</v>
      </c>
      <c r="H221" s="107">
        <v>2012</v>
      </c>
      <c r="I221" s="2">
        <f t="shared" si="29"/>
        <v>50</v>
      </c>
      <c r="J221" s="2">
        <f t="shared" si="28"/>
        <v>51</v>
      </c>
      <c r="K221" s="2" t="s">
        <v>1022</v>
      </c>
      <c r="L221" s="14"/>
      <c r="M221" s="14"/>
    </row>
    <row r="222" spans="1:13" x14ac:dyDescent="0.25">
      <c r="A222" s="2">
        <f t="shared" si="22"/>
        <v>221</v>
      </c>
      <c r="B222" s="12" t="s">
        <v>1048</v>
      </c>
      <c r="C222" s="2" t="s">
        <v>1053</v>
      </c>
      <c r="D222" s="13" t="s">
        <v>1054</v>
      </c>
      <c r="E222" s="13" t="s">
        <v>868</v>
      </c>
      <c r="F222" s="13" t="s">
        <v>943</v>
      </c>
      <c r="G222" s="13" t="s">
        <v>943</v>
      </c>
      <c r="H222" s="107">
        <v>1996</v>
      </c>
      <c r="I222" s="2">
        <f t="shared" si="29"/>
        <v>34</v>
      </c>
      <c r="J222" s="2">
        <f t="shared" si="28"/>
        <v>34</v>
      </c>
      <c r="K222" s="2" t="s">
        <v>1027</v>
      </c>
      <c r="L222" s="14"/>
      <c r="M222" s="14"/>
    </row>
    <row r="223" spans="1:13" x14ac:dyDescent="0.25">
      <c r="A223" s="2">
        <f t="shared" si="22"/>
        <v>222</v>
      </c>
      <c r="B223" s="12" t="s">
        <v>1052</v>
      </c>
      <c r="C223" s="2" t="s">
        <v>1053</v>
      </c>
      <c r="D223" s="13" t="s">
        <v>1054</v>
      </c>
      <c r="E223" s="13" t="s">
        <v>950</v>
      </c>
      <c r="F223" s="13" t="s">
        <v>946</v>
      </c>
      <c r="G223" s="13" t="s">
        <v>946</v>
      </c>
      <c r="H223" s="107">
        <v>2011</v>
      </c>
      <c r="I223" s="2">
        <f t="shared" si="29"/>
        <v>44</v>
      </c>
      <c r="J223" s="2">
        <f t="shared" si="28"/>
        <v>44</v>
      </c>
      <c r="K223" s="2" t="s">
        <v>1019</v>
      </c>
      <c r="L223" s="14"/>
      <c r="M223" s="14"/>
    </row>
    <row r="224" spans="1:13" x14ac:dyDescent="0.25">
      <c r="A224" s="2">
        <f t="shared" si="22"/>
        <v>223</v>
      </c>
      <c r="B224" s="12" t="s">
        <v>1050</v>
      </c>
      <c r="C224" s="2" t="s">
        <v>1053</v>
      </c>
      <c r="D224" s="13" t="s">
        <v>1054</v>
      </c>
      <c r="E224" s="13" t="s">
        <v>945</v>
      </c>
      <c r="F224" s="13" t="s">
        <v>950</v>
      </c>
      <c r="G224" s="13" t="s">
        <v>950</v>
      </c>
      <c r="H224" s="107">
        <v>1995</v>
      </c>
      <c r="I224" s="2">
        <f t="shared" si="29"/>
        <v>29</v>
      </c>
      <c r="J224" s="2">
        <f t="shared" si="28"/>
        <v>29</v>
      </c>
      <c r="K224" s="2" t="s">
        <v>1055</v>
      </c>
      <c r="L224" s="14"/>
      <c r="M224" s="14"/>
    </row>
    <row r="225" spans="1:13" x14ac:dyDescent="0.25">
      <c r="A225" s="2">
        <f t="shared" si="22"/>
        <v>224</v>
      </c>
      <c r="B225" s="12" t="s">
        <v>1058</v>
      </c>
      <c r="C225" s="2" t="s">
        <v>1053</v>
      </c>
      <c r="D225" s="2">
        <v>160</v>
      </c>
      <c r="E225" s="2">
        <v>1968</v>
      </c>
      <c r="F225" s="2">
        <v>1969</v>
      </c>
      <c r="G225" s="2">
        <v>1969</v>
      </c>
      <c r="H225" s="107">
        <v>2007</v>
      </c>
      <c r="I225" s="2">
        <f t="shared" ref="I225:I231" si="30">H225-G225</f>
        <v>38</v>
      </c>
      <c r="J225" s="2">
        <f t="shared" ref="J225:J231" si="31">H225-F225</f>
        <v>38</v>
      </c>
      <c r="K225" s="2" t="s">
        <v>1019</v>
      </c>
      <c r="L225" s="14"/>
      <c r="M225" s="14"/>
    </row>
    <row r="226" spans="1:13" x14ac:dyDescent="0.25">
      <c r="A226" s="2">
        <f t="shared" si="22"/>
        <v>225</v>
      </c>
      <c r="B226" s="12" t="s">
        <v>1060</v>
      </c>
      <c r="C226" s="2" t="s">
        <v>1053</v>
      </c>
      <c r="D226" s="2">
        <v>160</v>
      </c>
      <c r="E226" s="2">
        <v>1970</v>
      </c>
      <c r="F226" s="2">
        <v>1971</v>
      </c>
      <c r="G226" s="2">
        <v>1971</v>
      </c>
      <c r="H226" s="107">
        <v>2011</v>
      </c>
      <c r="I226" s="2">
        <f t="shared" si="30"/>
        <v>40</v>
      </c>
      <c r="J226" s="2">
        <f t="shared" si="31"/>
        <v>40</v>
      </c>
      <c r="K226" s="2" t="s">
        <v>1022</v>
      </c>
      <c r="L226" s="14"/>
      <c r="M226" s="14"/>
    </row>
    <row r="227" spans="1:13" x14ac:dyDescent="0.25">
      <c r="A227" s="2">
        <f t="shared" si="22"/>
        <v>226</v>
      </c>
      <c r="B227" s="12" t="s">
        <v>1064</v>
      </c>
      <c r="C227" s="2" t="s">
        <v>1053</v>
      </c>
      <c r="D227" s="2">
        <v>92</v>
      </c>
      <c r="E227" s="2">
        <v>1959</v>
      </c>
      <c r="F227" s="2">
        <v>1960</v>
      </c>
      <c r="G227" s="2">
        <v>1960</v>
      </c>
      <c r="H227" s="107">
        <v>1995</v>
      </c>
      <c r="I227" s="2">
        <f t="shared" si="30"/>
        <v>35</v>
      </c>
      <c r="J227" s="2">
        <f t="shared" si="31"/>
        <v>35</v>
      </c>
      <c r="K227" s="2" t="s">
        <v>1065</v>
      </c>
      <c r="L227" s="14"/>
      <c r="M227" s="14"/>
    </row>
    <row r="228" spans="1:13" x14ac:dyDescent="0.25">
      <c r="A228" s="2">
        <f t="shared" si="22"/>
        <v>227</v>
      </c>
      <c r="B228" s="12" t="s">
        <v>1068</v>
      </c>
      <c r="C228" s="2" t="s">
        <v>1076</v>
      </c>
      <c r="D228" s="2" t="s">
        <v>1077</v>
      </c>
      <c r="E228" s="2">
        <v>1965</v>
      </c>
      <c r="F228" s="2">
        <v>1967</v>
      </c>
      <c r="G228" s="2">
        <v>1968</v>
      </c>
      <c r="H228" s="107">
        <v>1998</v>
      </c>
      <c r="I228" s="2">
        <f t="shared" si="30"/>
        <v>30</v>
      </c>
      <c r="J228" s="2">
        <f t="shared" si="31"/>
        <v>31</v>
      </c>
      <c r="K228" s="2" t="s">
        <v>1078</v>
      </c>
      <c r="L228" s="14"/>
      <c r="M228" s="14"/>
    </row>
    <row r="229" spans="1:13" x14ac:dyDescent="0.25">
      <c r="A229" s="2">
        <f t="shared" si="22"/>
        <v>228</v>
      </c>
      <c r="B229" s="12" t="s">
        <v>1070</v>
      </c>
      <c r="C229" s="2" t="s">
        <v>1076</v>
      </c>
      <c r="D229" s="2" t="s">
        <v>1077</v>
      </c>
      <c r="E229" s="2">
        <v>1967</v>
      </c>
      <c r="F229" s="2">
        <v>1968</v>
      </c>
      <c r="G229" s="2">
        <v>1971</v>
      </c>
      <c r="H229" s="107">
        <v>2008</v>
      </c>
      <c r="I229" s="2">
        <f t="shared" si="30"/>
        <v>37</v>
      </c>
      <c r="J229" s="2">
        <f t="shared" si="31"/>
        <v>40</v>
      </c>
      <c r="K229" s="2" t="s">
        <v>1079</v>
      </c>
      <c r="L229" s="14"/>
      <c r="M229" s="14"/>
    </row>
    <row r="230" spans="1:13" x14ac:dyDescent="0.25">
      <c r="A230" s="2">
        <f t="shared" si="22"/>
        <v>229</v>
      </c>
      <c r="B230" s="12" t="s">
        <v>1072</v>
      </c>
      <c r="C230" s="2" t="s">
        <v>1076</v>
      </c>
      <c r="D230" s="2" t="s">
        <v>1077</v>
      </c>
      <c r="E230" s="2">
        <v>1966</v>
      </c>
      <c r="F230" s="2">
        <v>1966</v>
      </c>
      <c r="G230" s="2">
        <v>1968</v>
      </c>
      <c r="H230" s="107">
        <v>2010</v>
      </c>
      <c r="I230" s="2">
        <f t="shared" si="30"/>
        <v>42</v>
      </c>
      <c r="J230" s="2">
        <f t="shared" si="31"/>
        <v>44</v>
      </c>
      <c r="K230" s="2" t="s">
        <v>1079</v>
      </c>
      <c r="L230" s="14"/>
      <c r="M230" s="14"/>
    </row>
    <row r="231" spans="1:13" x14ac:dyDescent="0.25">
      <c r="A231" s="2">
        <f t="shared" ref="A231:A259" si="32">A230+1</f>
        <v>230</v>
      </c>
      <c r="B231" s="52" t="s">
        <v>1075</v>
      </c>
      <c r="C231" s="2" t="s">
        <v>1076</v>
      </c>
      <c r="D231" s="2" t="s">
        <v>1077</v>
      </c>
      <c r="E231" s="39">
        <v>1967</v>
      </c>
      <c r="F231" s="39">
        <v>1967</v>
      </c>
      <c r="G231" s="39">
        <v>1968</v>
      </c>
      <c r="H231" s="111">
        <v>2002</v>
      </c>
      <c r="I231" s="2">
        <f t="shared" si="30"/>
        <v>34</v>
      </c>
      <c r="J231" s="2">
        <f t="shared" si="31"/>
        <v>35</v>
      </c>
      <c r="K231" s="39" t="s">
        <v>1080</v>
      </c>
      <c r="L231" s="14"/>
      <c r="M231" s="14"/>
    </row>
    <row r="232" spans="1:13" x14ac:dyDescent="0.25">
      <c r="A232" s="2">
        <f t="shared" si="32"/>
        <v>231</v>
      </c>
      <c r="B232" s="12" t="s">
        <v>1081</v>
      </c>
      <c r="C232" s="2" t="s">
        <v>858</v>
      </c>
      <c r="D232" s="13" t="s">
        <v>1082</v>
      </c>
      <c r="E232" s="13" t="s">
        <v>922</v>
      </c>
      <c r="F232" s="13" t="s">
        <v>923</v>
      </c>
      <c r="G232" s="13" t="s">
        <v>924</v>
      </c>
      <c r="H232" s="107">
        <v>1994</v>
      </c>
      <c r="I232" s="2">
        <f t="shared" ref="I232:I258" si="33">H232-G232</f>
        <v>6</v>
      </c>
      <c r="J232" s="2">
        <f t="shared" ref="J232:J258" si="34">H232-F232</f>
        <v>7</v>
      </c>
      <c r="K232" s="2" t="s">
        <v>1083</v>
      </c>
      <c r="L232" s="14"/>
      <c r="M232" s="14"/>
    </row>
    <row r="233" spans="1:13" x14ac:dyDescent="0.25">
      <c r="A233" s="2">
        <f t="shared" si="32"/>
        <v>232</v>
      </c>
      <c r="B233" s="12" t="s">
        <v>1087</v>
      </c>
      <c r="C233" s="2" t="s">
        <v>1092</v>
      </c>
      <c r="D233" s="13" t="s">
        <v>1091</v>
      </c>
      <c r="E233" s="13" t="s">
        <v>867</v>
      </c>
      <c r="F233" s="13" t="s">
        <v>867</v>
      </c>
      <c r="G233" s="13" t="s">
        <v>863</v>
      </c>
      <c r="H233" s="107">
        <v>2008</v>
      </c>
      <c r="I233" s="2">
        <f t="shared" si="33"/>
        <v>50</v>
      </c>
      <c r="J233" s="2">
        <f t="shared" si="34"/>
        <v>51</v>
      </c>
      <c r="K233" s="2" t="s">
        <v>1097</v>
      </c>
      <c r="L233" s="14"/>
      <c r="M233" s="14"/>
    </row>
    <row r="234" spans="1:13" x14ac:dyDescent="0.25">
      <c r="A234" s="2">
        <f t="shared" si="32"/>
        <v>233</v>
      </c>
      <c r="B234" s="12" t="s">
        <v>1089</v>
      </c>
      <c r="C234" s="2" t="s">
        <v>1092</v>
      </c>
      <c r="D234" s="13" t="s">
        <v>1091</v>
      </c>
      <c r="E234" s="13" t="s">
        <v>863</v>
      </c>
      <c r="F234" s="13" t="s">
        <v>863</v>
      </c>
      <c r="G234" s="13" t="s">
        <v>863</v>
      </c>
      <c r="H234" s="107">
        <v>1995</v>
      </c>
      <c r="I234" s="2">
        <f t="shared" si="33"/>
        <v>37</v>
      </c>
      <c r="J234" s="2">
        <f t="shared" si="34"/>
        <v>37</v>
      </c>
      <c r="K234" s="2" t="s">
        <v>1019</v>
      </c>
      <c r="L234" s="14"/>
      <c r="M234" s="14"/>
    </row>
    <row r="235" spans="1:13" x14ac:dyDescent="0.25">
      <c r="A235" s="2">
        <f t="shared" si="32"/>
        <v>234</v>
      </c>
      <c r="B235" s="12" t="s">
        <v>1093</v>
      </c>
      <c r="C235" s="2" t="s">
        <v>1092</v>
      </c>
      <c r="D235" s="13" t="s">
        <v>1091</v>
      </c>
      <c r="E235" s="13" t="s">
        <v>863</v>
      </c>
      <c r="F235" s="13" t="s">
        <v>868</v>
      </c>
      <c r="G235" s="13" t="s">
        <v>868</v>
      </c>
      <c r="H235" s="107">
        <v>1995</v>
      </c>
      <c r="I235" s="2">
        <f t="shared" si="33"/>
        <v>36</v>
      </c>
      <c r="J235" s="2">
        <f t="shared" si="34"/>
        <v>36</v>
      </c>
      <c r="K235" s="2" t="s">
        <v>1096</v>
      </c>
      <c r="L235" s="14"/>
      <c r="M235" s="14"/>
    </row>
    <row r="236" spans="1:13" x14ac:dyDescent="0.25">
      <c r="A236" s="2">
        <f t="shared" si="32"/>
        <v>235</v>
      </c>
      <c r="B236" s="2" t="s">
        <v>1101</v>
      </c>
      <c r="C236" s="2" t="s">
        <v>1092</v>
      </c>
      <c r="D236" s="2">
        <v>1595</v>
      </c>
      <c r="E236" s="2">
        <v>1977</v>
      </c>
      <c r="F236" s="2">
        <v>1978</v>
      </c>
      <c r="G236" s="2">
        <v>1979</v>
      </c>
      <c r="H236" s="107">
        <v>2011</v>
      </c>
      <c r="I236" s="2">
        <f t="shared" si="33"/>
        <v>32</v>
      </c>
      <c r="J236" s="2">
        <f t="shared" si="34"/>
        <v>33</v>
      </c>
      <c r="K236" s="2" t="s">
        <v>1019</v>
      </c>
      <c r="L236" s="14"/>
      <c r="M236" s="14"/>
    </row>
    <row r="237" spans="1:13" x14ac:dyDescent="0.25">
      <c r="A237" s="2">
        <f t="shared" si="32"/>
        <v>236</v>
      </c>
      <c r="B237" s="2" t="s">
        <v>1113</v>
      </c>
      <c r="C237" s="2" t="s">
        <v>1111</v>
      </c>
      <c r="D237" s="2">
        <v>964</v>
      </c>
      <c r="E237" s="2">
        <v>1959</v>
      </c>
      <c r="F237" s="2">
        <v>1960</v>
      </c>
      <c r="G237" s="2">
        <v>1961</v>
      </c>
      <c r="H237" s="107">
        <v>2005</v>
      </c>
      <c r="I237" s="2">
        <f t="shared" si="33"/>
        <v>44</v>
      </c>
      <c r="J237" s="2">
        <f t="shared" si="34"/>
        <v>45</v>
      </c>
      <c r="K237" s="2" t="s">
        <v>1021</v>
      </c>
      <c r="L237" s="14"/>
      <c r="M237" s="14"/>
    </row>
    <row r="238" spans="1:13" x14ac:dyDescent="0.25">
      <c r="A238" s="2">
        <f t="shared" si="32"/>
        <v>237</v>
      </c>
      <c r="B238" s="2" t="s">
        <v>1112</v>
      </c>
      <c r="C238" s="2" t="s">
        <v>1111</v>
      </c>
      <c r="D238" s="2">
        <v>964</v>
      </c>
      <c r="E238" s="2">
        <v>1961</v>
      </c>
      <c r="F238" s="2">
        <v>1962</v>
      </c>
      <c r="G238" s="2">
        <v>1962</v>
      </c>
      <c r="H238" s="107">
        <v>1995</v>
      </c>
      <c r="I238" s="2">
        <f t="shared" si="33"/>
        <v>33</v>
      </c>
      <c r="J238" s="2">
        <f t="shared" si="34"/>
        <v>33</v>
      </c>
      <c r="K238" s="2" t="s">
        <v>1019</v>
      </c>
      <c r="L238" s="14"/>
      <c r="M238" s="14"/>
    </row>
    <row r="239" spans="1:13" x14ac:dyDescent="0.25">
      <c r="A239" s="2">
        <f t="shared" si="32"/>
        <v>238</v>
      </c>
      <c r="B239" s="12" t="s">
        <v>1114</v>
      </c>
      <c r="C239" s="2" t="s">
        <v>1092</v>
      </c>
      <c r="D239" s="13" t="s">
        <v>1118</v>
      </c>
      <c r="E239" s="13" t="s">
        <v>898</v>
      </c>
      <c r="F239" s="13" t="s">
        <v>881</v>
      </c>
      <c r="G239" s="2">
        <v>1975</v>
      </c>
      <c r="H239" s="107">
        <v>2009</v>
      </c>
      <c r="I239" s="2">
        <f t="shared" si="33"/>
        <v>34</v>
      </c>
      <c r="J239" s="2">
        <f t="shared" si="34"/>
        <v>35</v>
      </c>
      <c r="K239" s="2" t="s">
        <v>1119</v>
      </c>
      <c r="L239" s="14"/>
      <c r="M239" s="14"/>
    </row>
    <row r="240" spans="1:13" x14ac:dyDescent="0.25">
      <c r="A240" s="2">
        <f t="shared" si="32"/>
        <v>239</v>
      </c>
      <c r="B240" s="12" t="s">
        <v>1115</v>
      </c>
      <c r="C240" s="2" t="s">
        <v>1092</v>
      </c>
      <c r="D240" s="13" t="s">
        <v>1118</v>
      </c>
      <c r="E240" s="13" t="s">
        <v>880</v>
      </c>
      <c r="F240" s="13" t="s">
        <v>879</v>
      </c>
      <c r="G240" s="2">
        <v>1977</v>
      </c>
      <c r="H240" s="107">
        <v>2011</v>
      </c>
      <c r="I240" s="2">
        <f t="shared" si="33"/>
        <v>34</v>
      </c>
      <c r="J240" s="2">
        <f t="shared" si="34"/>
        <v>35</v>
      </c>
      <c r="K240" s="2" t="s">
        <v>1019</v>
      </c>
      <c r="L240" s="14"/>
      <c r="M240" s="14"/>
    </row>
    <row r="241" spans="1:13" x14ac:dyDescent="0.25">
      <c r="A241" s="2">
        <f t="shared" si="32"/>
        <v>240</v>
      </c>
      <c r="B241" s="12" t="s">
        <v>1117</v>
      </c>
      <c r="C241" s="2" t="s">
        <v>1092</v>
      </c>
      <c r="D241" s="13" t="s">
        <v>1118</v>
      </c>
      <c r="E241" s="13" t="s">
        <v>881</v>
      </c>
      <c r="F241" s="13" t="s">
        <v>880</v>
      </c>
      <c r="G241" s="2">
        <v>1976</v>
      </c>
      <c r="H241" s="107">
        <v>1996</v>
      </c>
      <c r="I241" s="2">
        <f t="shared" si="33"/>
        <v>20</v>
      </c>
      <c r="J241" s="2">
        <f t="shared" si="34"/>
        <v>21</v>
      </c>
      <c r="K241" s="2" t="s">
        <v>1019</v>
      </c>
      <c r="L241" s="14"/>
      <c r="M241" s="14"/>
    </row>
    <row r="242" spans="1:13" x14ac:dyDescent="0.25">
      <c r="A242" s="2">
        <f t="shared" si="32"/>
        <v>241</v>
      </c>
      <c r="B242" s="12" t="s">
        <v>1121</v>
      </c>
      <c r="C242" s="2" t="s">
        <v>1092</v>
      </c>
      <c r="D242" s="13" t="s">
        <v>1130</v>
      </c>
      <c r="E242" s="13" t="s">
        <v>947</v>
      </c>
      <c r="F242" s="13" t="s">
        <v>943</v>
      </c>
      <c r="G242" s="13" t="s">
        <v>944</v>
      </c>
      <c r="H242" s="107">
        <v>1994</v>
      </c>
      <c r="I242" s="2">
        <f t="shared" si="33"/>
        <v>31</v>
      </c>
      <c r="J242" s="2">
        <f t="shared" si="34"/>
        <v>32</v>
      </c>
      <c r="K242" s="2" t="s">
        <v>1022</v>
      </c>
      <c r="L242" s="14"/>
      <c r="M242" s="14"/>
    </row>
    <row r="243" spans="1:13" x14ac:dyDescent="0.25">
      <c r="A243" s="2">
        <f t="shared" si="32"/>
        <v>242</v>
      </c>
      <c r="B243" s="12" t="s">
        <v>1122</v>
      </c>
      <c r="C243" s="2" t="s">
        <v>1092</v>
      </c>
      <c r="D243" s="13" t="s">
        <v>1130</v>
      </c>
      <c r="E243" s="13" t="s">
        <v>947</v>
      </c>
      <c r="F243" s="13" t="s">
        <v>943</v>
      </c>
      <c r="G243" s="13" t="s">
        <v>944</v>
      </c>
      <c r="H243" s="107">
        <v>1995</v>
      </c>
      <c r="I243" s="2">
        <f t="shared" si="33"/>
        <v>32</v>
      </c>
      <c r="J243" s="2">
        <f t="shared" si="34"/>
        <v>33</v>
      </c>
      <c r="K243" s="2" t="s">
        <v>1022</v>
      </c>
      <c r="L243" s="14"/>
      <c r="M243" s="14"/>
    </row>
    <row r="244" spans="1:13" x14ac:dyDescent="0.25">
      <c r="A244" s="2">
        <f t="shared" si="32"/>
        <v>243</v>
      </c>
      <c r="B244" s="12" t="s">
        <v>1123</v>
      </c>
      <c r="C244" s="2" t="s">
        <v>1092</v>
      </c>
      <c r="D244" s="13" t="s">
        <v>1130</v>
      </c>
      <c r="E244" s="13" t="s">
        <v>944</v>
      </c>
      <c r="F244" s="13" t="s">
        <v>945</v>
      </c>
      <c r="G244" s="13" t="s">
        <v>951</v>
      </c>
      <c r="H244" s="107">
        <v>1999</v>
      </c>
      <c r="I244" s="2">
        <f t="shared" si="33"/>
        <v>34</v>
      </c>
      <c r="J244" s="2">
        <f t="shared" si="34"/>
        <v>35</v>
      </c>
      <c r="K244" s="2" t="s">
        <v>761</v>
      </c>
      <c r="L244" s="14"/>
      <c r="M244" s="14"/>
    </row>
    <row r="245" spans="1:13" x14ac:dyDescent="0.25">
      <c r="A245" s="2">
        <f t="shared" si="32"/>
        <v>244</v>
      </c>
      <c r="B245" s="12" t="s">
        <v>1124</v>
      </c>
      <c r="C245" s="2" t="s">
        <v>1092</v>
      </c>
      <c r="D245" s="13" t="s">
        <v>1130</v>
      </c>
      <c r="E245" s="13" t="s">
        <v>945</v>
      </c>
      <c r="F245" s="13" t="s">
        <v>951</v>
      </c>
      <c r="G245" s="13" t="s">
        <v>950</v>
      </c>
      <c r="H245" s="107">
        <v>1990</v>
      </c>
      <c r="I245" s="2">
        <f t="shared" si="33"/>
        <v>24</v>
      </c>
      <c r="J245" s="2">
        <f t="shared" si="34"/>
        <v>25</v>
      </c>
      <c r="K245" s="2" t="s">
        <v>1019</v>
      </c>
      <c r="L245" s="14"/>
      <c r="M245" s="14"/>
    </row>
    <row r="246" spans="1:13" x14ac:dyDescent="0.25">
      <c r="A246" s="2">
        <f t="shared" si="32"/>
        <v>245</v>
      </c>
      <c r="B246" s="12" t="s">
        <v>1125</v>
      </c>
      <c r="C246" s="2" t="s">
        <v>1092</v>
      </c>
      <c r="D246" s="13" t="s">
        <v>1130</v>
      </c>
      <c r="E246" s="13" t="s">
        <v>951</v>
      </c>
      <c r="F246" s="13" t="s">
        <v>950</v>
      </c>
      <c r="G246" s="13" t="s">
        <v>946</v>
      </c>
      <c r="H246" s="107">
        <v>1993</v>
      </c>
      <c r="I246" s="2">
        <f t="shared" si="33"/>
        <v>26</v>
      </c>
      <c r="J246" s="2">
        <f t="shared" si="34"/>
        <v>27</v>
      </c>
      <c r="K246" s="2" t="s">
        <v>1019</v>
      </c>
      <c r="L246" s="14"/>
      <c r="M246" s="14"/>
    </row>
    <row r="247" spans="1:13" x14ac:dyDescent="0.25">
      <c r="A247" s="2">
        <f t="shared" si="32"/>
        <v>246</v>
      </c>
      <c r="B247" s="12" t="s">
        <v>1126</v>
      </c>
      <c r="C247" s="2" t="s">
        <v>1092</v>
      </c>
      <c r="D247" s="13" t="s">
        <v>1130</v>
      </c>
      <c r="E247" s="13" t="s">
        <v>951</v>
      </c>
      <c r="F247" s="13" t="s">
        <v>950</v>
      </c>
      <c r="G247" s="13" t="s">
        <v>946</v>
      </c>
      <c r="H247" s="107">
        <v>1992</v>
      </c>
      <c r="I247" s="2">
        <f t="shared" si="33"/>
        <v>25</v>
      </c>
      <c r="J247" s="2">
        <f t="shared" si="34"/>
        <v>26</v>
      </c>
      <c r="K247" s="2" t="s">
        <v>1019</v>
      </c>
      <c r="L247" s="14"/>
      <c r="M247" s="14"/>
    </row>
    <row r="248" spans="1:13" ht="16.5" thickBot="1" x14ac:dyDescent="0.3">
      <c r="A248" s="16">
        <f t="shared" si="32"/>
        <v>247</v>
      </c>
      <c r="B248" s="16" t="s">
        <v>1133</v>
      </c>
      <c r="C248" s="16" t="s">
        <v>1134</v>
      </c>
      <c r="D248" s="16">
        <v>1549</v>
      </c>
      <c r="E248" s="16">
        <v>1976</v>
      </c>
      <c r="F248" s="16">
        <v>1976</v>
      </c>
      <c r="G248" s="16">
        <v>1976</v>
      </c>
      <c r="H248" s="109">
        <v>2007</v>
      </c>
      <c r="I248" s="16">
        <f t="shared" si="33"/>
        <v>31</v>
      </c>
      <c r="J248" s="16">
        <f t="shared" si="34"/>
        <v>31</v>
      </c>
      <c r="K248" s="16" t="s">
        <v>1019</v>
      </c>
      <c r="L248" s="18">
        <f>SUM(I209:I248)/40</f>
        <v>33.200000000000003</v>
      </c>
      <c r="M248" s="18">
        <f>SUM(J209:J248)/40</f>
        <v>33.875</v>
      </c>
    </row>
    <row r="249" spans="1:13" x14ac:dyDescent="0.25">
      <c r="A249" s="19">
        <f t="shared" si="32"/>
        <v>248</v>
      </c>
      <c r="B249" s="19" t="s">
        <v>1246</v>
      </c>
      <c r="C249" s="19" t="s">
        <v>580</v>
      </c>
      <c r="D249" s="45" t="s">
        <v>1199</v>
      </c>
      <c r="E249" s="19">
        <v>1956</v>
      </c>
      <c r="F249" s="19">
        <v>1957</v>
      </c>
      <c r="G249" s="19">
        <v>1957</v>
      </c>
      <c r="H249" s="110">
        <v>1986</v>
      </c>
      <c r="I249" s="19">
        <f t="shared" si="33"/>
        <v>29</v>
      </c>
      <c r="J249" s="19">
        <f t="shared" si="34"/>
        <v>29</v>
      </c>
      <c r="K249" s="19" t="s">
        <v>1200</v>
      </c>
      <c r="L249" s="20"/>
      <c r="M249" s="20"/>
    </row>
    <row r="250" spans="1:13" x14ac:dyDescent="0.25">
      <c r="A250" s="2">
        <f t="shared" si="32"/>
        <v>249</v>
      </c>
      <c r="B250" s="12" t="s">
        <v>1201</v>
      </c>
      <c r="C250" s="2" t="s">
        <v>580</v>
      </c>
      <c r="D250" s="13" t="s">
        <v>1199</v>
      </c>
      <c r="E250" s="13" t="s">
        <v>867</v>
      </c>
      <c r="F250" s="13" t="s">
        <v>867</v>
      </c>
      <c r="G250" s="13" t="s">
        <v>867</v>
      </c>
      <c r="H250" s="107">
        <v>1985</v>
      </c>
      <c r="I250" s="2">
        <f t="shared" si="33"/>
        <v>28</v>
      </c>
      <c r="J250" s="2">
        <f t="shared" si="34"/>
        <v>28</v>
      </c>
      <c r="K250" s="2" t="s">
        <v>1202</v>
      </c>
      <c r="L250" s="14"/>
      <c r="M250" s="14"/>
    </row>
    <row r="251" spans="1:13" x14ac:dyDescent="0.25">
      <c r="A251" s="2">
        <f t="shared" si="32"/>
        <v>250</v>
      </c>
      <c r="B251" s="19" t="s">
        <v>1230</v>
      </c>
      <c r="C251" s="19" t="s">
        <v>1231</v>
      </c>
      <c r="D251" s="45" t="s">
        <v>1232</v>
      </c>
      <c r="E251" s="19">
        <v>1953</v>
      </c>
      <c r="F251" s="19">
        <v>1953</v>
      </c>
      <c r="G251" s="19">
        <v>1955</v>
      </c>
      <c r="H251" s="107">
        <v>1995</v>
      </c>
      <c r="I251" s="2">
        <f t="shared" si="33"/>
        <v>40</v>
      </c>
      <c r="J251" s="2">
        <f t="shared" si="34"/>
        <v>42</v>
      </c>
      <c r="K251" s="2" t="s">
        <v>1233</v>
      </c>
      <c r="L251" s="14"/>
      <c r="M251" s="14"/>
    </row>
    <row r="252" spans="1:13" x14ac:dyDescent="0.25">
      <c r="A252" s="2">
        <f t="shared" si="32"/>
        <v>251</v>
      </c>
      <c r="B252" s="12" t="s">
        <v>1234</v>
      </c>
      <c r="C252" s="2" t="s">
        <v>1231</v>
      </c>
      <c r="D252" s="13" t="s">
        <v>1235</v>
      </c>
      <c r="E252" s="13" t="s">
        <v>853</v>
      </c>
      <c r="F252" s="13" t="s">
        <v>852</v>
      </c>
      <c r="G252" s="13" t="s">
        <v>861</v>
      </c>
      <c r="H252" s="107">
        <v>1990</v>
      </c>
      <c r="I252" s="2">
        <f t="shared" si="33"/>
        <v>35</v>
      </c>
      <c r="J252" s="2">
        <f t="shared" si="34"/>
        <v>36</v>
      </c>
      <c r="K252" s="2" t="s">
        <v>1236</v>
      </c>
      <c r="L252" s="14"/>
      <c r="M252" s="14"/>
    </row>
    <row r="253" spans="1:13" x14ac:dyDescent="0.25">
      <c r="A253" s="2">
        <f t="shared" si="32"/>
        <v>252</v>
      </c>
      <c r="B253" s="12" t="s">
        <v>1237</v>
      </c>
      <c r="C253" s="2" t="s">
        <v>1231</v>
      </c>
      <c r="D253" s="13" t="s">
        <v>1238</v>
      </c>
      <c r="E253" s="13" t="s">
        <v>852</v>
      </c>
      <c r="F253" s="13" t="s">
        <v>862</v>
      </c>
      <c r="G253" s="13" t="s">
        <v>862</v>
      </c>
      <c r="H253" s="107">
        <v>1998</v>
      </c>
      <c r="I253" s="2">
        <f t="shared" si="33"/>
        <v>42</v>
      </c>
      <c r="J253" s="2">
        <f t="shared" si="34"/>
        <v>42</v>
      </c>
      <c r="K253" s="2" t="s">
        <v>1239</v>
      </c>
      <c r="L253" s="14"/>
      <c r="M253" s="14"/>
    </row>
    <row r="254" spans="1:13" x14ac:dyDescent="0.25">
      <c r="A254" s="2">
        <f t="shared" si="32"/>
        <v>253</v>
      </c>
      <c r="B254" s="12" t="s">
        <v>1241</v>
      </c>
      <c r="C254" s="2" t="s">
        <v>1231</v>
      </c>
      <c r="D254" s="13" t="s">
        <v>1232</v>
      </c>
      <c r="E254" s="13" t="s">
        <v>853</v>
      </c>
      <c r="F254" s="13" t="s">
        <v>861</v>
      </c>
      <c r="G254" s="13" t="s">
        <v>862</v>
      </c>
      <c r="H254" s="107">
        <v>1985</v>
      </c>
      <c r="I254" s="2">
        <f t="shared" si="33"/>
        <v>29</v>
      </c>
      <c r="J254" s="2">
        <f t="shared" si="34"/>
        <v>30</v>
      </c>
      <c r="K254" s="2" t="s">
        <v>1240</v>
      </c>
      <c r="L254" s="14"/>
      <c r="M254" s="14"/>
    </row>
    <row r="255" spans="1:13" x14ac:dyDescent="0.25">
      <c r="A255" s="2">
        <f t="shared" si="32"/>
        <v>254</v>
      </c>
      <c r="B255" s="12" t="s">
        <v>1243</v>
      </c>
      <c r="C255" s="2" t="s">
        <v>1231</v>
      </c>
      <c r="D255" s="13" t="s">
        <v>1232</v>
      </c>
      <c r="E255" s="13" t="s">
        <v>852</v>
      </c>
      <c r="F255" s="13" t="s">
        <v>862</v>
      </c>
      <c r="G255" s="13" t="s">
        <v>862</v>
      </c>
      <c r="H255" s="107">
        <v>1988</v>
      </c>
      <c r="I255" s="2">
        <f t="shared" si="33"/>
        <v>32</v>
      </c>
      <c r="J255" s="2">
        <f t="shared" si="34"/>
        <v>32</v>
      </c>
      <c r="K255" s="2" t="s">
        <v>1242</v>
      </c>
      <c r="L255" s="14"/>
      <c r="M255" s="14"/>
    </row>
    <row r="256" spans="1:13" x14ac:dyDescent="0.25">
      <c r="A256" s="2">
        <f t="shared" si="32"/>
        <v>255</v>
      </c>
      <c r="B256" s="12" t="s">
        <v>1244</v>
      </c>
      <c r="C256" s="2" t="s">
        <v>1231</v>
      </c>
      <c r="D256" s="13" t="s">
        <v>1232</v>
      </c>
      <c r="E256" s="13" t="s">
        <v>861</v>
      </c>
      <c r="F256" s="13" t="s">
        <v>862</v>
      </c>
      <c r="G256" s="13" t="s">
        <v>862</v>
      </c>
      <c r="H256" s="107">
        <v>1986</v>
      </c>
      <c r="I256" s="2">
        <f t="shared" si="33"/>
        <v>30</v>
      </c>
      <c r="J256" s="2">
        <f t="shared" si="34"/>
        <v>30</v>
      </c>
      <c r="K256" s="2" t="s">
        <v>1245</v>
      </c>
      <c r="L256" s="14"/>
      <c r="M256" s="14"/>
    </row>
    <row r="257" spans="1:13" x14ac:dyDescent="0.25">
      <c r="A257" s="2">
        <f t="shared" si="32"/>
        <v>256</v>
      </c>
      <c r="B257" s="12" t="s">
        <v>1248</v>
      </c>
      <c r="C257" s="2" t="s">
        <v>1231</v>
      </c>
      <c r="D257" s="13" t="s">
        <v>1232</v>
      </c>
      <c r="E257" s="13" t="s">
        <v>862</v>
      </c>
      <c r="F257" s="13" t="s">
        <v>867</v>
      </c>
      <c r="G257" s="13" t="s">
        <v>867</v>
      </c>
      <c r="H257" s="107">
        <v>1990</v>
      </c>
      <c r="I257" s="2">
        <f t="shared" si="33"/>
        <v>33</v>
      </c>
      <c r="J257" s="2">
        <f t="shared" si="34"/>
        <v>33</v>
      </c>
      <c r="K257" s="19" t="s">
        <v>1247</v>
      </c>
      <c r="L257" s="14"/>
      <c r="M257" s="14"/>
    </row>
    <row r="258" spans="1:13" x14ac:dyDescent="0.25">
      <c r="A258" s="2">
        <f t="shared" si="32"/>
        <v>257</v>
      </c>
      <c r="B258" s="12" t="s">
        <v>1249</v>
      </c>
      <c r="C258" s="2" t="s">
        <v>1231</v>
      </c>
      <c r="D258" s="13" t="s">
        <v>1232</v>
      </c>
      <c r="E258" s="13" t="s">
        <v>862</v>
      </c>
      <c r="F258" s="13" t="s">
        <v>867</v>
      </c>
      <c r="G258" s="13" t="s">
        <v>867</v>
      </c>
      <c r="H258" s="107">
        <v>1985</v>
      </c>
      <c r="I258" s="2">
        <f t="shared" si="33"/>
        <v>28</v>
      </c>
      <c r="J258" s="2">
        <f t="shared" si="34"/>
        <v>28</v>
      </c>
      <c r="K258" s="2" t="s">
        <v>1250</v>
      </c>
      <c r="L258" s="14"/>
      <c r="M258" s="14"/>
    </row>
    <row r="259" spans="1:13" x14ac:dyDescent="0.25">
      <c r="A259" s="2">
        <f t="shared" si="32"/>
        <v>258</v>
      </c>
      <c r="B259" s="12" t="s">
        <v>1251</v>
      </c>
      <c r="C259" s="2" t="s">
        <v>1231</v>
      </c>
      <c r="D259" s="13" t="s">
        <v>1232</v>
      </c>
      <c r="E259" s="13" t="s">
        <v>862</v>
      </c>
      <c r="F259" s="13" t="s">
        <v>867</v>
      </c>
      <c r="G259" s="13" t="s">
        <v>867</v>
      </c>
      <c r="H259" s="107">
        <v>1987</v>
      </c>
      <c r="I259" s="2">
        <f t="shared" ref="I259:I322" si="35">H259-G259</f>
        <v>30</v>
      </c>
      <c r="J259" s="2">
        <f t="shared" ref="J259:J322" si="36">H259-F259</f>
        <v>30</v>
      </c>
      <c r="K259" s="2" t="s">
        <v>1250</v>
      </c>
      <c r="L259" s="14"/>
      <c r="M259" s="14"/>
    </row>
    <row r="260" spans="1:13" x14ac:dyDescent="0.25">
      <c r="A260" s="2">
        <f t="shared" ref="A260:A323" si="37">A259+1</f>
        <v>259</v>
      </c>
      <c r="B260" s="12" t="s">
        <v>1252</v>
      </c>
      <c r="C260" s="2" t="s">
        <v>1231</v>
      </c>
      <c r="D260" s="13" t="s">
        <v>1232</v>
      </c>
      <c r="E260" s="13" t="s">
        <v>862</v>
      </c>
      <c r="F260" s="13" t="s">
        <v>867</v>
      </c>
      <c r="G260" s="13" t="s">
        <v>867</v>
      </c>
      <c r="H260" s="107">
        <v>1985</v>
      </c>
      <c r="I260" s="2">
        <f t="shared" si="35"/>
        <v>28</v>
      </c>
      <c r="J260" s="2">
        <f t="shared" si="36"/>
        <v>28</v>
      </c>
      <c r="K260" s="2" t="s">
        <v>1253</v>
      </c>
      <c r="L260" s="14"/>
      <c r="M260" s="14"/>
    </row>
    <row r="261" spans="1:13" x14ac:dyDescent="0.25">
      <c r="A261" s="2">
        <f t="shared" si="37"/>
        <v>260</v>
      </c>
      <c r="B261" s="12" t="s">
        <v>1254</v>
      </c>
      <c r="C261" s="2" t="s">
        <v>1231</v>
      </c>
      <c r="D261" s="13" t="s">
        <v>1232</v>
      </c>
      <c r="E261" s="13" t="s">
        <v>862</v>
      </c>
      <c r="F261" s="13" t="s">
        <v>867</v>
      </c>
      <c r="G261" s="13" t="s">
        <v>867</v>
      </c>
      <c r="H261" s="107">
        <v>1985</v>
      </c>
      <c r="I261" s="2">
        <f t="shared" si="35"/>
        <v>28</v>
      </c>
      <c r="J261" s="2">
        <f t="shared" si="36"/>
        <v>28</v>
      </c>
      <c r="K261" s="2" t="s">
        <v>1253</v>
      </c>
      <c r="L261" s="14"/>
      <c r="M261" s="14"/>
    </row>
    <row r="262" spans="1:13" x14ac:dyDescent="0.25">
      <c r="A262" s="2">
        <f t="shared" si="37"/>
        <v>261</v>
      </c>
      <c r="B262" s="12" t="s">
        <v>1256</v>
      </c>
      <c r="C262" s="2" t="s">
        <v>1231</v>
      </c>
      <c r="D262" s="13" t="s">
        <v>1235</v>
      </c>
      <c r="E262" s="13" t="s">
        <v>867</v>
      </c>
      <c r="F262" s="13" t="s">
        <v>867</v>
      </c>
      <c r="G262" s="13" t="s">
        <v>863</v>
      </c>
      <c r="H262" s="107">
        <v>1988</v>
      </c>
      <c r="I262" s="2">
        <f t="shared" si="35"/>
        <v>30</v>
      </c>
      <c r="J262" s="2">
        <f t="shared" si="36"/>
        <v>31</v>
      </c>
      <c r="K262" s="2" t="s">
        <v>1255</v>
      </c>
      <c r="L262" s="14"/>
      <c r="M262" s="14"/>
    </row>
    <row r="263" spans="1:13" x14ac:dyDescent="0.25">
      <c r="A263" s="2">
        <f t="shared" si="37"/>
        <v>262</v>
      </c>
      <c r="B263" s="12" t="s">
        <v>1257</v>
      </c>
      <c r="C263" s="2" t="s">
        <v>1231</v>
      </c>
      <c r="D263" s="13" t="s">
        <v>1266</v>
      </c>
      <c r="E263" s="13" t="s">
        <v>852</v>
      </c>
      <c r="F263" s="13" t="s">
        <v>852</v>
      </c>
      <c r="G263" s="13" t="s">
        <v>861</v>
      </c>
      <c r="H263" s="107">
        <v>1985</v>
      </c>
      <c r="I263" s="2">
        <f t="shared" si="35"/>
        <v>30</v>
      </c>
      <c r="J263" s="2">
        <f t="shared" si="36"/>
        <v>31</v>
      </c>
      <c r="K263" s="2" t="s">
        <v>1269</v>
      </c>
      <c r="L263" s="14"/>
      <c r="M263" s="14"/>
    </row>
    <row r="264" spans="1:13" x14ac:dyDescent="0.25">
      <c r="A264" s="2">
        <f t="shared" si="37"/>
        <v>263</v>
      </c>
      <c r="B264" s="12" t="s">
        <v>1270</v>
      </c>
      <c r="C264" s="2" t="s">
        <v>1231</v>
      </c>
      <c r="D264" s="13" t="s">
        <v>1266</v>
      </c>
      <c r="E264" s="13" t="s">
        <v>852</v>
      </c>
      <c r="F264" s="13" t="s">
        <v>852</v>
      </c>
      <c r="G264" s="13" t="s">
        <v>861</v>
      </c>
      <c r="H264" s="107">
        <v>1988</v>
      </c>
      <c r="I264" s="2">
        <f t="shared" si="35"/>
        <v>33</v>
      </c>
      <c r="J264" s="2">
        <f t="shared" si="36"/>
        <v>34</v>
      </c>
      <c r="K264" s="2" t="s">
        <v>1271</v>
      </c>
      <c r="L264" s="14"/>
      <c r="M264" s="14"/>
    </row>
    <row r="265" spans="1:13" x14ac:dyDescent="0.25">
      <c r="A265" s="2">
        <f t="shared" si="37"/>
        <v>264</v>
      </c>
      <c r="B265" s="12" t="s">
        <v>1258</v>
      </c>
      <c r="C265" s="2" t="s">
        <v>1231</v>
      </c>
      <c r="D265" s="13" t="s">
        <v>1266</v>
      </c>
      <c r="E265" s="13" t="s">
        <v>852</v>
      </c>
      <c r="F265" s="13" t="s">
        <v>852</v>
      </c>
      <c r="G265" s="13" t="s">
        <v>861</v>
      </c>
      <c r="H265" s="107">
        <v>1990</v>
      </c>
      <c r="I265" s="2">
        <f t="shared" si="35"/>
        <v>35</v>
      </c>
      <c r="J265" s="2">
        <f t="shared" si="36"/>
        <v>36</v>
      </c>
      <c r="K265" s="2" t="s">
        <v>1272</v>
      </c>
      <c r="L265" s="14"/>
      <c r="M265" s="14"/>
    </row>
    <row r="266" spans="1:13" x14ac:dyDescent="0.25">
      <c r="A266" s="2">
        <f t="shared" si="37"/>
        <v>265</v>
      </c>
      <c r="B266" s="12" t="s">
        <v>1259</v>
      </c>
      <c r="C266" s="2" t="s">
        <v>1231</v>
      </c>
      <c r="D266" s="13" t="s">
        <v>1266</v>
      </c>
      <c r="E266" s="13" t="s">
        <v>852</v>
      </c>
      <c r="F266" s="13" t="s">
        <v>861</v>
      </c>
      <c r="G266" s="13" t="s">
        <v>861</v>
      </c>
      <c r="H266" s="107">
        <v>1987</v>
      </c>
      <c r="I266" s="2">
        <f t="shared" si="35"/>
        <v>32</v>
      </c>
      <c r="J266" s="2">
        <f t="shared" si="36"/>
        <v>32</v>
      </c>
      <c r="K266" s="2" t="s">
        <v>1273</v>
      </c>
      <c r="L266" s="14"/>
      <c r="M266" s="14"/>
    </row>
    <row r="267" spans="1:13" x14ac:dyDescent="0.25">
      <c r="A267" s="2">
        <f t="shared" si="37"/>
        <v>266</v>
      </c>
      <c r="B267" s="12" t="s">
        <v>1267</v>
      </c>
      <c r="C267" s="2" t="s">
        <v>1231</v>
      </c>
      <c r="D267" s="13" t="s">
        <v>1266</v>
      </c>
      <c r="E267" s="13" t="s">
        <v>852</v>
      </c>
      <c r="F267" s="13" t="s">
        <v>861</v>
      </c>
      <c r="G267" s="13" t="s">
        <v>861</v>
      </c>
      <c r="H267" s="107">
        <v>1989</v>
      </c>
      <c r="I267" s="2">
        <f t="shared" si="35"/>
        <v>34</v>
      </c>
      <c r="J267" s="2">
        <f t="shared" si="36"/>
        <v>34</v>
      </c>
      <c r="K267" s="2" t="s">
        <v>1271</v>
      </c>
      <c r="L267" s="14"/>
      <c r="M267" s="14"/>
    </row>
    <row r="268" spans="1:13" x14ac:dyDescent="0.25">
      <c r="A268" s="2">
        <f t="shared" si="37"/>
        <v>267</v>
      </c>
      <c r="B268" s="12" t="s">
        <v>1260</v>
      </c>
      <c r="C268" s="2" t="s">
        <v>1231</v>
      </c>
      <c r="D268" s="13" t="s">
        <v>1266</v>
      </c>
      <c r="E268" s="13" t="s">
        <v>852</v>
      </c>
      <c r="F268" s="13" t="s">
        <v>861</v>
      </c>
      <c r="G268" s="13" t="s">
        <v>861</v>
      </c>
      <c r="H268" s="107">
        <v>1990</v>
      </c>
      <c r="I268" s="2">
        <f t="shared" si="35"/>
        <v>35</v>
      </c>
      <c r="J268" s="2">
        <f t="shared" si="36"/>
        <v>35</v>
      </c>
      <c r="K268" s="2" t="s">
        <v>1274</v>
      </c>
      <c r="L268" s="14"/>
      <c r="M268" s="14"/>
    </row>
    <row r="269" spans="1:13" x14ac:dyDescent="0.25">
      <c r="A269" s="2">
        <f t="shared" si="37"/>
        <v>268</v>
      </c>
      <c r="B269" s="12" t="s">
        <v>1268</v>
      </c>
      <c r="C269" s="2" t="s">
        <v>1231</v>
      </c>
      <c r="D269" s="13" t="s">
        <v>1266</v>
      </c>
      <c r="E269" s="13" t="s">
        <v>852</v>
      </c>
      <c r="F269" s="13" t="s">
        <v>861</v>
      </c>
      <c r="G269" s="13" t="s">
        <v>862</v>
      </c>
      <c r="H269" s="107">
        <v>1987</v>
      </c>
      <c r="I269" s="2">
        <f t="shared" si="35"/>
        <v>31</v>
      </c>
      <c r="J269" s="2">
        <f t="shared" si="36"/>
        <v>32</v>
      </c>
      <c r="K269" s="2" t="s">
        <v>1275</v>
      </c>
      <c r="L269" s="14"/>
      <c r="M269" s="14"/>
    </row>
    <row r="270" spans="1:13" x14ac:dyDescent="0.25">
      <c r="A270" s="2">
        <f t="shared" si="37"/>
        <v>269</v>
      </c>
      <c r="B270" s="12" t="s">
        <v>1261</v>
      </c>
      <c r="C270" s="2" t="s">
        <v>1231</v>
      </c>
      <c r="D270" s="13" t="s">
        <v>1266</v>
      </c>
      <c r="E270" s="13" t="s">
        <v>861</v>
      </c>
      <c r="F270" s="13" t="s">
        <v>862</v>
      </c>
      <c r="G270" s="13" t="s">
        <v>862</v>
      </c>
      <c r="H270" s="107">
        <v>1990</v>
      </c>
      <c r="I270" s="2">
        <f t="shared" si="35"/>
        <v>34</v>
      </c>
      <c r="J270" s="2">
        <f t="shared" si="36"/>
        <v>34</v>
      </c>
      <c r="K270" s="2" t="s">
        <v>1276</v>
      </c>
      <c r="L270" s="14"/>
      <c r="M270" s="14"/>
    </row>
    <row r="271" spans="1:13" x14ac:dyDescent="0.25">
      <c r="A271" s="2">
        <f t="shared" si="37"/>
        <v>270</v>
      </c>
      <c r="B271" s="12" t="s">
        <v>1262</v>
      </c>
      <c r="C271" s="2" t="s">
        <v>1231</v>
      </c>
      <c r="D271" s="13" t="s">
        <v>1266</v>
      </c>
      <c r="E271" s="13" t="s">
        <v>861</v>
      </c>
      <c r="F271" s="13" t="s">
        <v>862</v>
      </c>
      <c r="G271" s="13" t="s">
        <v>862</v>
      </c>
      <c r="H271" s="107">
        <v>1990</v>
      </c>
      <c r="I271" s="2">
        <f t="shared" si="35"/>
        <v>34</v>
      </c>
      <c r="J271" s="2">
        <f t="shared" si="36"/>
        <v>34</v>
      </c>
      <c r="K271" s="2" t="s">
        <v>1277</v>
      </c>
      <c r="L271" s="14"/>
      <c r="M271" s="14"/>
    </row>
    <row r="272" spans="1:13" x14ac:dyDescent="0.25">
      <c r="A272" s="2">
        <f t="shared" si="37"/>
        <v>271</v>
      </c>
      <c r="B272" s="12" t="s">
        <v>1263</v>
      </c>
      <c r="C272" s="2" t="s">
        <v>1231</v>
      </c>
      <c r="D272" s="13" t="s">
        <v>1266</v>
      </c>
      <c r="E272" s="13" t="s">
        <v>861</v>
      </c>
      <c r="F272" s="13" t="s">
        <v>862</v>
      </c>
      <c r="G272" s="13" t="s">
        <v>867</v>
      </c>
      <c r="H272" s="107">
        <v>1990</v>
      </c>
      <c r="I272" s="2">
        <f t="shared" si="35"/>
        <v>33</v>
      </c>
      <c r="J272" s="2">
        <f t="shared" si="36"/>
        <v>34</v>
      </c>
      <c r="K272" s="2" t="s">
        <v>1277</v>
      </c>
      <c r="L272" s="14"/>
      <c r="M272" s="14"/>
    </row>
    <row r="273" spans="1:13" x14ac:dyDescent="0.25">
      <c r="A273" s="2">
        <f t="shared" si="37"/>
        <v>272</v>
      </c>
      <c r="B273" s="12" t="s">
        <v>1264</v>
      </c>
      <c r="C273" s="2" t="s">
        <v>1231</v>
      </c>
      <c r="D273" s="13" t="s">
        <v>1266</v>
      </c>
      <c r="E273" s="13" t="s">
        <v>862</v>
      </c>
      <c r="F273" s="13" t="s">
        <v>862</v>
      </c>
      <c r="G273" s="13" t="s">
        <v>867</v>
      </c>
      <c r="H273" s="107">
        <v>1988</v>
      </c>
      <c r="I273" s="2">
        <f t="shared" si="35"/>
        <v>31</v>
      </c>
      <c r="J273" s="2">
        <f t="shared" si="36"/>
        <v>32</v>
      </c>
      <c r="K273" s="2" t="s">
        <v>1278</v>
      </c>
      <c r="L273" s="14"/>
      <c r="M273" s="14"/>
    </row>
    <row r="274" spans="1:13" x14ac:dyDescent="0.25">
      <c r="A274" s="2">
        <f t="shared" si="37"/>
        <v>273</v>
      </c>
      <c r="B274" s="12" t="s">
        <v>1265</v>
      </c>
      <c r="C274" s="2" t="s">
        <v>1231</v>
      </c>
      <c r="D274" s="13" t="s">
        <v>1266</v>
      </c>
      <c r="E274" s="13" t="s">
        <v>862</v>
      </c>
      <c r="F274" s="13" t="s">
        <v>867</v>
      </c>
      <c r="G274" s="13" t="s">
        <v>867</v>
      </c>
      <c r="H274" s="107">
        <v>1990</v>
      </c>
      <c r="I274" s="2">
        <f t="shared" si="35"/>
        <v>33</v>
      </c>
      <c r="J274" s="2">
        <f t="shared" si="36"/>
        <v>33</v>
      </c>
      <c r="K274" s="2" t="s">
        <v>1279</v>
      </c>
      <c r="L274" s="14"/>
      <c r="M274" s="14"/>
    </row>
    <row r="275" spans="1:13" x14ac:dyDescent="0.25">
      <c r="A275" s="2">
        <f t="shared" si="37"/>
        <v>274</v>
      </c>
      <c r="B275" s="12" t="s">
        <v>1280</v>
      </c>
      <c r="C275" s="2" t="s">
        <v>1231</v>
      </c>
      <c r="D275" s="13" t="s">
        <v>1266</v>
      </c>
      <c r="E275" s="13" t="s">
        <v>862</v>
      </c>
      <c r="F275" s="13" t="s">
        <v>863</v>
      </c>
      <c r="G275" s="13" t="s">
        <v>863</v>
      </c>
      <c r="H275" s="107">
        <v>1992</v>
      </c>
      <c r="I275" s="2">
        <f t="shared" si="35"/>
        <v>34</v>
      </c>
      <c r="J275" s="2">
        <f t="shared" si="36"/>
        <v>34</v>
      </c>
      <c r="K275" s="2" t="s">
        <v>1281</v>
      </c>
      <c r="L275" s="14"/>
      <c r="M275" s="14"/>
    </row>
    <row r="276" spans="1:13" x14ac:dyDescent="0.25">
      <c r="A276" s="2">
        <f t="shared" si="37"/>
        <v>275</v>
      </c>
      <c r="B276" s="12" t="s">
        <v>1282</v>
      </c>
      <c r="C276" s="2" t="s">
        <v>1231</v>
      </c>
      <c r="D276" s="13" t="s">
        <v>1283</v>
      </c>
      <c r="E276" s="13" t="s">
        <v>1285</v>
      </c>
      <c r="F276" s="13" t="s">
        <v>1286</v>
      </c>
      <c r="G276" s="13" t="s">
        <v>853</v>
      </c>
      <c r="H276" s="107">
        <v>1992</v>
      </c>
      <c r="I276" s="2">
        <f t="shared" si="35"/>
        <v>39</v>
      </c>
      <c r="J276" s="2">
        <f t="shared" si="36"/>
        <v>40</v>
      </c>
      <c r="K276" s="2" t="s">
        <v>1284</v>
      </c>
      <c r="L276" s="14"/>
      <c r="M276" s="14"/>
    </row>
    <row r="277" spans="1:13" x14ac:dyDescent="0.25">
      <c r="A277" s="2">
        <f t="shared" si="37"/>
        <v>276</v>
      </c>
      <c r="B277" s="12" t="s">
        <v>1287</v>
      </c>
      <c r="C277" s="2" t="s">
        <v>1231</v>
      </c>
      <c r="D277" s="13" t="s">
        <v>1266</v>
      </c>
      <c r="E277" s="13" t="s">
        <v>1285</v>
      </c>
      <c r="F277" s="13" t="s">
        <v>1286</v>
      </c>
      <c r="G277" s="13" t="s">
        <v>853</v>
      </c>
      <c r="H277" s="107">
        <v>1986</v>
      </c>
      <c r="I277" s="2">
        <f t="shared" si="35"/>
        <v>33</v>
      </c>
      <c r="J277" s="2">
        <f t="shared" si="36"/>
        <v>34</v>
      </c>
      <c r="K277" s="2" t="s">
        <v>1288</v>
      </c>
      <c r="L277" s="14"/>
      <c r="M277" s="14"/>
    </row>
    <row r="278" spans="1:13" x14ac:dyDescent="0.25">
      <c r="A278" s="2">
        <f t="shared" si="37"/>
        <v>277</v>
      </c>
      <c r="B278" s="12" t="s">
        <v>1290</v>
      </c>
      <c r="C278" s="2" t="s">
        <v>1231</v>
      </c>
      <c r="D278" s="13" t="s">
        <v>1289</v>
      </c>
      <c r="E278" s="13" t="s">
        <v>1286</v>
      </c>
      <c r="F278" s="13" t="s">
        <v>1286</v>
      </c>
      <c r="G278" s="13" t="s">
        <v>853</v>
      </c>
      <c r="H278" s="107">
        <v>1989</v>
      </c>
      <c r="I278" s="2">
        <f t="shared" si="35"/>
        <v>36</v>
      </c>
      <c r="J278" s="2">
        <f t="shared" si="36"/>
        <v>37</v>
      </c>
      <c r="K278" s="2" t="s">
        <v>1291</v>
      </c>
      <c r="L278" s="14"/>
      <c r="M278" s="14"/>
    </row>
    <row r="279" spans="1:13" x14ac:dyDescent="0.25">
      <c r="A279" s="2">
        <f t="shared" si="37"/>
        <v>278</v>
      </c>
      <c r="B279" s="12" t="s">
        <v>1292</v>
      </c>
      <c r="C279" s="2" t="s">
        <v>1231</v>
      </c>
      <c r="D279" s="13" t="s">
        <v>1266</v>
      </c>
      <c r="E279" s="13" t="s">
        <v>1285</v>
      </c>
      <c r="F279" s="13" t="s">
        <v>853</v>
      </c>
      <c r="G279" s="13" t="s">
        <v>853</v>
      </c>
      <c r="H279" s="107">
        <v>1989</v>
      </c>
      <c r="I279" s="2">
        <f t="shared" si="35"/>
        <v>36</v>
      </c>
      <c r="J279" s="2">
        <f t="shared" si="36"/>
        <v>36</v>
      </c>
      <c r="K279" s="2" t="s">
        <v>1293</v>
      </c>
      <c r="L279" s="14"/>
      <c r="M279" s="14"/>
    </row>
    <row r="280" spans="1:13" x14ac:dyDescent="0.25">
      <c r="A280" s="2">
        <f t="shared" si="37"/>
        <v>279</v>
      </c>
      <c r="B280" s="12" t="s">
        <v>1295</v>
      </c>
      <c r="C280" s="2" t="s">
        <v>1231</v>
      </c>
      <c r="D280" s="13" t="s">
        <v>1283</v>
      </c>
      <c r="E280" s="13" t="s">
        <v>853</v>
      </c>
      <c r="F280" s="13" t="s">
        <v>853</v>
      </c>
      <c r="G280" s="13" t="s">
        <v>853</v>
      </c>
      <c r="H280" s="107">
        <v>1992</v>
      </c>
      <c r="I280" s="2">
        <f t="shared" si="35"/>
        <v>39</v>
      </c>
      <c r="J280" s="2">
        <f t="shared" si="36"/>
        <v>39</v>
      </c>
      <c r="K280" s="2" t="s">
        <v>1294</v>
      </c>
      <c r="L280" s="14"/>
      <c r="M280" s="14"/>
    </row>
    <row r="281" spans="1:13" x14ac:dyDescent="0.25">
      <c r="A281" s="2">
        <f t="shared" si="37"/>
        <v>280</v>
      </c>
      <c r="B281" s="12" t="s">
        <v>1297</v>
      </c>
      <c r="C281" s="2" t="s">
        <v>1231</v>
      </c>
      <c r="D281" s="13" t="s">
        <v>1283</v>
      </c>
      <c r="E281" s="13" t="s">
        <v>853</v>
      </c>
      <c r="F281" s="13" t="s">
        <v>853</v>
      </c>
      <c r="G281" s="13" t="s">
        <v>853</v>
      </c>
      <c r="H281" s="107">
        <v>1989</v>
      </c>
      <c r="I281" s="2">
        <f t="shared" si="35"/>
        <v>36</v>
      </c>
      <c r="J281" s="2">
        <f t="shared" si="36"/>
        <v>36</v>
      </c>
      <c r="K281" s="2" t="s">
        <v>1296</v>
      </c>
      <c r="L281" s="14"/>
      <c r="M281" s="14"/>
    </row>
    <row r="282" spans="1:13" x14ac:dyDescent="0.25">
      <c r="A282" s="2">
        <f t="shared" si="37"/>
        <v>281</v>
      </c>
      <c r="B282" s="12" t="s">
        <v>1299</v>
      </c>
      <c r="C282" s="2" t="s">
        <v>1231</v>
      </c>
      <c r="D282" s="13" t="s">
        <v>1266</v>
      </c>
      <c r="E282" s="13" t="s">
        <v>853</v>
      </c>
      <c r="F282" s="13" t="s">
        <v>853</v>
      </c>
      <c r="G282" s="13" t="s">
        <v>852</v>
      </c>
      <c r="H282" s="107">
        <v>1988</v>
      </c>
      <c r="I282" s="2">
        <f t="shared" si="35"/>
        <v>34</v>
      </c>
      <c r="J282" s="2">
        <f t="shared" si="36"/>
        <v>35</v>
      </c>
      <c r="K282" s="2" t="s">
        <v>1298</v>
      </c>
      <c r="L282" s="14"/>
      <c r="M282" s="14"/>
    </row>
    <row r="283" spans="1:13" x14ac:dyDescent="0.25">
      <c r="A283" s="2">
        <f t="shared" si="37"/>
        <v>282</v>
      </c>
      <c r="B283" s="12" t="s">
        <v>1301</v>
      </c>
      <c r="C283" s="2" t="s">
        <v>1231</v>
      </c>
      <c r="D283" s="13" t="s">
        <v>1266</v>
      </c>
      <c r="E283" s="13" t="s">
        <v>853</v>
      </c>
      <c r="F283" s="13" t="s">
        <v>853</v>
      </c>
      <c r="G283" s="13" t="s">
        <v>852</v>
      </c>
      <c r="H283" s="107">
        <v>1985</v>
      </c>
      <c r="I283" s="2">
        <f t="shared" si="35"/>
        <v>31</v>
      </c>
      <c r="J283" s="2">
        <f t="shared" si="36"/>
        <v>32</v>
      </c>
      <c r="K283" s="2" t="s">
        <v>1300</v>
      </c>
      <c r="L283" s="14"/>
      <c r="M283" s="14"/>
    </row>
    <row r="284" spans="1:13" x14ac:dyDescent="0.25">
      <c r="A284" s="2">
        <f t="shared" si="37"/>
        <v>283</v>
      </c>
      <c r="B284" s="12" t="s">
        <v>1303</v>
      </c>
      <c r="C284" s="2" t="s">
        <v>1231</v>
      </c>
      <c r="D284" s="13" t="s">
        <v>1266</v>
      </c>
      <c r="E284" s="13" t="s">
        <v>853</v>
      </c>
      <c r="F284" s="13" t="s">
        <v>853</v>
      </c>
      <c r="G284" s="13" t="s">
        <v>852</v>
      </c>
      <c r="H284" s="107">
        <v>1987</v>
      </c>
      <c r="I284" s="2">
        <f t="shared" si="35"/>
        <v>33</v>
      </c>
      <c r="J284" s="2">
        <f t="shared" si="36"/>
        <v>34</v>
      </c>
      <c r="K284" s="2" t="s">
        <v>1302</v>
      </c>
      <c r="L284" s="14"/>
      <c r="M284" s="14"/>
    </row>
    <row r="285" spans="1:13" x14ac:dyDescent="0.25">
      <c r="A285" s="2">
        <f t="shared" si="37"/>
        <v>284</v>
      </c>
      <c r="B285" s="12" t="s">
        <v>1304</v>
      </c>
      <c r="C285" s="2" t="s">
        <v>1231</v>
      </c>
      <c r="D285" s="13" t="s">
        <v>1283</v>
      </c>
      <c r="E285" s="13" t="s">
        <v>853</v>
      </c>
      <c r="F285" s="13" t="s">
        <v>853</v>
      </c>
      <c r="G285" s="13" t="s">
        <v>852</v>
      </c>
      <c r="H285" s="107">
        <v>1988</v>
      </c>
      <c r="I285" s="2">
        <f t="shared" si="35"/>
        <v>34</v>
      </c>
      <c r="J285" s="2">
        <f t="shared" si="36"/>
        <v>35</v>
      </c>
      <c r="K285" s="2" t="s">
        <v>1302</v>
      </c>
      <c r="L285" s="14"/>
      <c r="M285" s="14"/>
    </row>
    <row r="286" spans="1:13" x14ac:dyDescent="0.25">
      <c r="A286" s="2">
        <f t="shared" si="37"/>
        <v>285</v>
      </c>
      <c r="B286" s="12" t="s">
        <v>1305</v>
      </c>
      <c r="C286" s="2" t="s">
        <v>1231</v>
      </c>
      <c r="D286" s="13" t="s">
        <v>1266</v>
      </c>
      <c r="E286" s="13" t="s">
        <v>853</v>
      </c>
      <c r="F286" s="13" t="s">
        <v>852</v>
      </c>
      <c r="G286" s="13" t="s">
        <v>852</v>
      </c>
      <c r="H286" s="107">
        <v>1985</v>
      </c>
      <c r="I286" s="2">
        <f t="shared" si="35"/>
        <v>31</v>
      </c>
      <c r="J286" s="2">
        <f t="shared" si="36"/>
        <v>31</v>
      </c>
      <c r="K286" s="2" t="s">
        <v>1273</v>
      </c>
      <c r="L286" s="14"/>
      <c r="M286" s="14"/>
    </row>
    <row r="287" spans="1:13" x14ac:dyDescent="0.25">
      <c r="A287" s="2">
        <f t="shared" si="37"/>
        <v>286</v>
      </c>
      <c r="B287" s="39" t="s">
        <v>1306</v>
      </c>
      <c r="C287" s="2" t="s">
        <v>1231</v>
      </c>
      <c r="D287" s="53" t="s">
        <v>1266</v>
      </c>
      <c r="E287" s="13" t="s">
        <v>853</v>
      </c>
      <c r="F287" s="13" t="s">
        <v>852</v>
      </c>
      <c r="G287" s="13" t="s">
        <v>852</v>
      </c>
      <c r="H287" s="107">
        <v>1989</v>
      </c>
      <c r="I287" s="2">
        <f t="shared" si="35"/>
        <v>35</v>
      </c>
      <c r="J287" s="2">
        <f t="shared" si="36"/>
        <v>35</v>
      </c>
      <c r="K287" s="2" t="s">
        <v>1296</v>
      </c>
      <c r="L287" s="14"/>
      <c r="M287" s="14"/>
    </row>
    <row r="288" spans="1:13" x14ac:dyDescent="0.25">
      <c r="A288" s="55">
        <f t="shared" si="37"/>
        <v>287</v>
      </c>
      <c r="B288" s="2" t="s">
        <v>1307</v>
      </c>
      <c r="C288" s="2" t="s">
        <v>1231</v>
      </c>
      <c r="D288" s="13" t="s">
        <v>1266</v>
      </c>
      <c r="E288" s="13" t="s">
        <v>853</v>
      </c>
      <c r="F288" s="13" t="s">
        <v>852</v>
      </c>
      <c r="G288" s="13" t="s">
        <v>852</v>
      </c>
      <c r="H288" s="107">
        <v>1985</v>
      </c>
      <c r="I288" s="2">
        <f t="shared" si="35"/>
        <v>31</v>
      </c>
      <c r="J288" s="2">
        <f t="shared" si="36"/>
        <v>31</v>
      </c>
      <c r="K288" s="2" t="s">
        <v>1294</v>
      </c>
      <c r="L288" s="14"/>
      <c r="M288" s="14"/>
    </row>
    <row r="289" spans="1:13" x14ac:dyDescent="0.25">
      <c r="A289" s="55">
        <f t="shared" si="37"/>
        <v>288</v>
      </c>
      <c r="B289" s="2" t="s">
        <v>1308</v>
      </c>
      <c r="C289" s="2" t="s">
        <v>1231</v>
      </c>
      <c r="D289" s="13" t="s">
        <v>1266</v>
      </c>
      <c r="E289" s="13" t="s">
        <v>852</v>
      </c>
      <c r="F289" s="13" t="s">
        <v>852</v>
      </c>
      <c r="G289" s="13" t="s">
        <v>852</v>
      </c>
      <c r="H289" s="107">
        <v>1991</v>
      </c>
      <c r="I289" s="2">
        <f t="shared" si="35"/>
        <v>37</v>
      </c>
      <c r="J289" s="2">
        <f t="shared" si="36"/>
        <v>37</v>
      </c>
      <c r="K289" s="2" t="s">
        <v>1309</v>
      </c>
      <c r="L289" s="14"/>
      <c r="M289" s="14"/>
    </row>
    <row r="290" spans="1:13" x14ac:dyDescent="0.25">
      <c r="A290" s="55">
        <f t="shared" si="37"/>
        <v>289</v>
      </c>
      <c r="B290" s="2" t="s">
        <v>1310</v>
      </c>
      <c r="C290" s="2" t="s">
        <v>1231</v>
      </c>
      <c r="D290" s="13" t="s">
        <v>1266</v>
      </c>
      <c r="E290" s="13" t="s">
        <v>852</v>
      </c>
      <c r="F290" s="13" t="s">
        <v>852</v>
      </c>
      <c r="G290" s="13" t="s">
        <v>852</v>
      </c>
      <c r="H290" s="107">
        <v>1990</v>
      </c>
      <c r="I290" s="2">
        <f t="shared" si="35"/>
        <v>36</v>
      </c>
      <c r="J290" s="2">
        <f t="shared" si="36"/>
        <v>36</v>
      </c>
      <c r="K290" s="2" t="s">
        <v>1311</v>
      </c>
      <c r="L290" s="14"/>
      <c r="M290" s="14"/>
    </row>
    <row r="291" spans="1:13" x14ac:dyDescent="0.25">
      <c r="A291" s="55">
        <f t="shared" si="37"/>
        <v>290</v>
      </c>
      <c r="B291" s="2" t="s">
        <v>1313</v>
      </c>
      <c r="C291" s="2" t="s">
        <v>1231</v>
      </c>
      <c r="D291" s="13" t="s">
        <v>1266</v>
      </c>
      <c r="E291" s="13" t="s">
        <v>852</v>
      </c>
      <c r="F291" s="13" t="s">
        <v>852</v>
      </c>
      <c r="G291" s="13" t="s">
        <v>861</v>
      </c>
      <c r="H291" s="107">
        <v>1995</v>
      </c>
      <c r="I291" s="2">
        <f t="shared" si="35"/>
        <v>40</v>
      </c>
      <c r="J291" s="2">
        <f t="shared" si="36"/>
        <v>41</v>
      </c>
      <c r="K291" s="2" t="s">
        <v>1312</v>
      </c>
      <c r="L291" s="14"/>
      <c r="M291" s="14"/>
    </row>
    <row r="292" spans="1:13" x14ac:dyDescent="0.25">
      <c r="A292" s="55">
        <f t="shared" si="37"/>
        <v>291</v>
      </c>
      <c r="B292" s="2" t="s">
        <v>1315</v>
      </c>
      <c r="C292" s="2" t="s">
        <v>1231</v>
      </c>
      <c r="D292" s="13" t="s">
        <v>1266</v>
      </c>
      <c r="E292" s="13" t="s">
        <v>852</v>
      </c>
      <c r="F292" s="13" t="s">
        <v>852</v>
      </c>
      <c r="G292" s="13" t="s">
        <v>852</v>
      </c>
      <c r="H292" s="107">
        <v>1987</v>
      </c>
      <c r="I292" s="2">
        <f t="shared" si="35"/>
        <v>33</v>
      </c>
      <c r="J292" s="2">
        <f t="shared" si="36"/>
        <v>33</v>
      </c>
      <c r="K292" s="2" t="s">
        <v>1314</v>
      </c>
      <c r="L292" s="14"/>
      <c r="M292" s="14"/>
    </row>
    <row r="293" spans="1:13" x14ac:dyDescent="0.25">
      <c r="A293" s="55">
        <f t="shared" si="37"/>
        <v>292</v>
      </c>
      <c r="B293" s="2" t="s">
        <v>1317</v>
      </c>
      <c r="C293" s="2" t="s">
        <v>1231</v>
      </c>
      <c r="D293" s="13" t="s">
        <v>1283</v>
      </c>
      <c r="E293" s="13" t="s">
        <v>852</v>
      </c>
      <c r="F293" s="13" t="s">
        <v>861</v>
      </c>
      <c r="G293" s="13" t="s">
        <v>861</v>
      </c>
      <c r="H293" s="107">
        <v>1995</v>
      </c>
      <c r="I293" s="2">
        <f t="shared" si="35"/>
        <v>40</v>
      </c>
      <c r="J293" s="2">
        <f t="shared" si="36"/>
        <v>40</v>
      </c>
      <c r="K293" s="2" t="s">
        <v>1316</v>
      </c>
      <c r="L293" s="14"/>
      <c r="M293" s="14"/>
    </row>
    <row r="294" spans="1:13" x14ac:dyDescent="0.25">
      <c r="A294" s="55">
        <f t="shared" si="37"/>
        <v>293</v>
      </c>
      <c r="B294" s="2" t="s">
        <v>1319</v>
      </c>
      <c r="C294" s="2" t="s">
        <v>1231</v>
      </c>
      <c r="D294" s="13" t="s">
        <v>1266</v>
      </c>
      <c r="E294" s="13" t="s">
        <v>861</v>
      </c>
      <c r="F294" s="13" t="s">
        <v>861</v>
      </c>
      <c r="G294" s="13" t="s">
        <v>861</v>
      </c>
      <c r="H294" s="107">
        <v>1987</v>
      </c>
      <c r="I294" s="2">
        <f t="shared" si="35"/>
        <v>32</v>
      </c>
      <c r="J294" s="2">
        <f t="shared" si="36"/>
        <v>32</v>
      </c>
      <c r="K294" s="2" t="s">
        <v>1318</v>
      </c>
      <c r="L294" s="56"/>
      <c r="M294" s="56"/>
    </row>
    <row r="295" spans="1:13" x14ac:dyDescent="0.25">
      <c r="A295" s="55">
        <f t="shared" si="37"/>
        <v>294</v>
      </c>
      <c r="B295" s="2" t="s">
        <v>1320</v>
      </c>
      <c r="C295" s="2" t="s">
        <v>1231</v>
      </c>
      <c r="D295" s="13" t="s">
        <v>1266</v>
      </c>
      <c r="E295" s="13" t="s">
        <v>861</v>
      </c>
      <c r="F295" s="13" t="s">
        <v>861</v>
      </c>
      <c r="G295" s="13" t="s">
        <v>861</v>
      </c>
      <c r="H295" s="107">
        <v>1986</v>
      </c>
      <c r="I295" s="2">
        <f t="shared" si="35"/>
        <v>31</v>
      </c>
      <c r="J295" s="2">
        <f t="shared" si="36"/>
        <v>31</v>
      </c>
      <c r="K295" s="2" t="s">
        <v>1294</v>
      </c>
      <c r="L295" s="14"/>
      <c r="M295" s="14"/>
    </row>
    <row r="296" spans="1:13" x14ac:dyDescent="0.25">
      <c r="A296" s="55">
        <f t="shared" si="37"/>
        <v>295</v>
      </c>
      <c r="B296" s="2" t="s">
        <v>1322</v>
      </c>
      <c r="C296" s="2" t="s">
        <v>1231</v>
      </c>
      <c r="D296" s="13" t="s">
        <v>1266</v>
      </c>
      <c r="E296" s="13" t="s">
        <v>861</v>
      </c>
      <c r="F296" s="13" t="s">
        <v>861</v>
      </c>
      <c r="G296" s="13" t="s">
        <v>861</v>
      </c>
      <c r="H296" s="107">
        <v>1990</v>
      </c>
      <c r="I296" s="2">
        <f t="shared" si="35"/>
        <v>35</v>
      </c>
      <c r="J296" s="2">
        <f t="shared" si="36"/>
        <v>35</v>
      </c>
      <c r="K296" s="2" t="s">
        <v>1321</v>
      </c>
      <c r="L296" s="14"/>
      <c r="M296" s="14"/>
    </row>
    <row r="297" spans="1:13" x14ac:dyDescent="0.25">
      <c r="A297" s="55">
        <f t="shared" si="37"/>
        <v>296</v>
      </c>
      <c r="B297" s="2" t="s">
        <v>1324</v>
      </c>
      <c r="C297" s="2" t="s">
        <v>1231</v>
      </c>
      <c r="D297" s="13" t="s">
        <v>1266</v>
      </c>
      <c r="E297" s="13" t="s">
        <v>861</v>
      </c>
      <c r="F297" s="13" t="s">
        <v>861</v>
      </c>
      <c r="G297" s="13" t="s">
        <v>862</v>
      </c>
      <c r="H297" s="107">
        <v>1989</v>
      </c>
      <c r="I297" s="2">
        <f t="shared" si="35"/>
        <v>33</v>
      </c>
      <c r="J297" s="2">
        <f t="shared" si="36"/>
        <v>34</v>
      </c>
      <c r="K297" s="2" t="s">
        <v>1323</v>
      </c>
      <c r="L297" s="14"/>
      <c r="M297" s="14"/>
    </row>
    <row r="298" spans="1:13" x14ac:dyDescent="0.25">
      <c r="A298" s="55">
        <f t="shared" si="37"/>
        <v>297</v>
      </c>
      <c r="B298" s="2" t="s">
        <v>1326</v>
      </c>
      <c r="C298" s="2" t="s">
        <v>1231</v>
      </c>
      <c r="D298" s="13" t="s">
        <v>1266</v>
      </c>
      <c r="E298" s="13" t="s">
        <v>861</v>
      </c>
      <c r="F298" s="13" t="s">
        <v>861</v>
      </c>
      <c r="G298" s="13" t="s">
        <v>862</v>
      </c>
      <c r="H298" s="107">
        <v>1990</v>
      </c>
      <c r="I298" s="2">
        <f t="shared" si="35"/>
        <v>34</v>
      </c>
      <c r="J298" s="2">
        <f t="shared" si="36"/>
        <v>35</v>
      </c>
      <c r="K298" s="2" t="s">
        <v>1325</v>
      </c>
      <c r="L298" s="14"/>
      <c r="M298" s="14"/>
    </row>
    <row r="299" spans="1:13" x14ac:dyDescent="0.25">
      <c r="A299" s="55">
        <f t="shared" si="37"/>
        <v>298</v>
      </c>
      <c r="B299" s="2" t="s">
        <v>1327</v>
      </c>
      <c r="C299" s="2" t="s">
        <v>1231</v>
      </c>
      <c r="D299" s="13" t="s">
        <v>1266</v>
      </c>
      <c r="E299" s="13" t="s">
        <v>861</v>
      </c>
      <c r="F299" s="13" t="s">
        <v>862</v>
      </c>
      <c r="G299" s="13" t="s">
        <v>862</v>
      </c>
      <c r="H299" s="107">
        <v>1990</v>
      </c>
      <c r="I299" s="2">
        <f t="shared" si="35"/>
        <v>34</v>
      </c>
      <c r="J299" s="2">
        <f t="shared" si="36"/>
        <v>34</v>
      </c>
      <c r="K299" s="2" t="s">
        <v>1328</v>
      </c>
      <c r="L299" s="14"/>
      <c r="M299" s="14"/>
    </row>
    <row r="300" spans="1:13" x14ac:dyDescent="0.25">
      <c r="A300" s="55">
        <f t="shared" si="37"/>
        <v>299</v>
      </c>
      <c r="B300" s="2" t="s">
        <v>1330</v>
      </c>
      <c r="C300" s="2" t="s">
        <v>1231</v>
      </c>
      <c r="D300" s="13" t="s">
        <v>1266</v>
      </c>
      <c r="E300" s="13" t="s">
        <v>861</v>
      </c>
      <c r="F300" s="13" t="s">
        <v>862</v>
      </c>
      <c r="G300" s="13" t="s">
        <v>867</v>
      </c>
      <c r="H300" s="107">
        <v>1991</v>
      </c>
      <c r="I300" s="2">
        <f t="shared" si="35"/>
        <v>34</v>
      </c>
      <c r="J300" s="2">
        <f t="shared" si="36"/>
        <v>35</v>
      </c>
      <c r="K300" s="2" t="s">
        <v>1329</v>
      </c>
      <c r="L300" s="14"/>
      <c r="M300" s="14"/>
    </row>
    <row r="301" spans="1:13" x14ac:dyDescent="0.25">
      <c r="A301" s="55">
        <f t="shared" si="37"/>
        <v>300</v>
      </c>
      <c r="B301" s="2" t="s">
        <v>1331</v>
      </c>
      <c r="C301" s="2" t="s">
        <v>1231</v>
      </c>
      <c r="D301" s="13" t="s">
        <v>1266</v>
      </c>
      <c r="E301" s="13" t="s">
        <v>861</v>
      </c>
      <c r="F301" s="13" t="s">
        <v>862</v>
      </c>
      <c r="G301" s="13" t="s">
        <v>862</v>
      </c>
      <c r="H301" s="107">
        <v>1989</v>
      </c>
      <c r="I301" s="2">
        <f t="shared" si="35"/>
        <v>33</v>
      </c>
      <c r="J301" s="2">
        <f t="shared" si="36"/>
        <v>33</v>
      </c>
      <c r="K301" s="2" t="s">
        <v>1321</v>
      </c>
      <c r="L301" s="14"/>
      <c r="M301" s="14"/>
    </row>
    <row r="302" spans="1:13" x14ac:dyDescent="0.25">
      <c r="A302" s="55">
        <f t="shared" si="37"/>
        <v>301</v>
      </c>
      <c r="B302" s="2" t="s">
        <v>1333</v>
      </c>
      <c r="C302" s="2" t="s">
        <v>1231</v>
      </c>
      <c r="D302" s="13" t="s">
        <v>1266</v>
      </c>
      <c r="E302" s="13" t="s">
        <v>862</v>
      </c>
      <c r="F302" s="13" t="s">
        <v>862</v>
      </c>
      <c r="G302" s="13" t="s">
        <v>862</v>
      </c>
      <c r="H302" s="107">
        <v>1990</v>
      </c>
      <c r="I302" s="2">
        <f t="shared" si="35"/>
        <v>34</v>
      </c>
      <c r="J302" s="2">
        <f t="shared" si="36"/>
        <v>34</v>
      </c>
      <c r="K302" s="2" t="s">
        <v>1332</v>
      </c>
      <c r="L302" s="14"/>
      <c r="M302" s="14"/>
    </row>
    <row r="303" spans="1:13" x14ac:dyDescent="0.25">
      <c r="A303" s="55">
        <f t="shared" si="37"/>
        <v>302</v>
      </c>
      <c r="B303" s="2" t="s">
        <v>1334</v>
      </c>
      <c r="C303" s="2" t="s">
        <v>1231</v>
      </c>
      <c r="D303" s="13" t="s">
        <v>1266</v>
      </c>
      <c r="E303" s="13" t="s">
        <v>862</v>
      </c>
      <c r="F303" s="13" t="s">
        <v>862</v>
      </c>
      <c r="G303" s="13" t="s">
        <v>862</v>
      </c>
      <c r="H303" s="107">
        <v>1990</v>
      </c>
      <c r="I303" s="2">
        <f t="shared" si="35"/>
        <v>34</v>
      </c>
      <c r="J303" s="2">
        <f t="shared" si="36"/>
        <v>34</v>
      </c>
      <c r="K303" s="2" t="s">
        <v>1250</v>
      </c>
      <c r="L303" s="14"/>
      <c r="M303" s="14"/>
    </row>
    <row r="304" spans="1:13" x14ac:dyDescent="0.25">
      <c r="A304" s="55">
        <f t="shared" si="37"/>
        <v>303</v>
      </c>
      <c r="B304" s="2" t="s">
        <v>1335</v>
      </c>
      <c r="C304" s="2" t="s">
        <v>1231</v>
      </c>
      <c r="D304" s="13" t="s">
        <v>1266</v>
      </c>
      <c r="E304" s="13" t="s">
        <v>862</v>
      </c>
      <c r="F304" s="13" t="s">
        <v>862</v>
      </c>
      <c r="G304" s="13" t="s">
        <v>862</v>
      </c>
      <c r="H304" s="107">
        <v>1993</v>
      </c>
      <c r="I304" s="2">
        <f t="shared" si="35"/>
        <v>37</v>
      </c>
      <c r="J304" s="2">
        <f t="shared" si="36"/>
        <v>37</v>
      </c>
      <c r="K304" s="2" t="s">
        <v>1294</v>
      </c>
      <c r="L304" s="14"/>
      <c r="M304" s="14"/>
    </row>
    <row r="305" spans="1:13" x14ac:dyDescent="0.25">
      <c r="A305" s="55">
        <f t="shared" si="37"/>
        <v>304</v>
      </c>
      <c r="B305" s="2" t="s">
        <v>1336</v>
      </c>
      <c r="C305" s="2" t="s">
        <v>1231</v>
      </c>
      <c r="D305" s="13" t="s">
        <v>1266</v>
      </c>
      <c r="E305" s="13" t="s">
        <v>862</v>
      </c>
      <c r="F305" s="13" t="s">
        <v>862</v>
      </c>
      <c r="G305" s="13" t="s">
        <v>867</v>
      </c>
      <c r="H305" s="107">
        <v>1985</v>
      </c>
      <c r="I305" s="2">
        <f t="shared" si="35"/>
        <v>28</v>
      </c>
      <c r="J305" s="2">
        <f t="shared" si="36"/>
        <v>29</v>
      </c>
      <c r="K305" s="2" t="s">
        <v>1321</v>
      </c>
      <c r="L305" s="14"/>
      <c r="M305" s="14"/>
    </row>
    <row r="306" spans="1:13" x14ac:dyDescent="0.25">
      <c r="A306" s="55">
        <f t="shared" si="37"/>
        <v>305</v>
      </c>
      <c r="B306" s="2" t="s">
        <v>1337</v>
      </c>
      <c r="C306" s="2" t="s">
        <v>1231</v>
      </c>
      <c r="D306" s="13" t="s">
        <v>1266</v>
      </c>
      <c r="E306" s="13" t="s">
        <v>862</v>
      </c>
      <c r="F306" s="13" t="s">
        <v>862</v>
      </c>
      <c r="G306" s="13" t="s">
        <v>867</v>
      </c>
      <c r="H306" s="107">
        <v>1990</v>
      </c>
      <c r="I306" s="2">
        <f t="shared" si="35"/>
        <v>33</v>
      </c>
      <c r="J306" s="2">
        <f t="shared" si="36"/>
        <v>34</v>
      </c>
      <c r="K306" s="2" t="s">
        <v>1296</v>
      </c>
      <c r="L306" s="14"/>
      <c r="M306" s="14"/>
    </row>
    <row r="307" spans="1:13" x14ac:dyDescent="0.25">
      <c r="A307" s="55">
        <f t="shared" si="37"/>
        <v>306</v>
      </c>
      <c r="B307" s="2" t="s">
        <v>1338</v>
      </c>
      <c r="C307" s="2" t="s">
        <v>1231</v>
      </c>
      <c r="D307" s="13" t="s">
        <v>1266</v>
      </c>
      <c r="E307" s="13" t="s">
        <v>862</v>
      </c>
      <c r="F307" s="13" t="s">
        <v>867</v>
      </c>
      <c r="G307" s="13" t="s">
        <v>867</v>
      </c>
      <c r="H307" s="107">
        <v>1989</v>
      </c>
      <c r="I307" s="2">
        <f t="shared" si="35"/>
        <v>32</v>
      </c>
      <c r="J307" s="2">
        <f t="shared" si="36"/>
        <v>32</v>
      </c>
      <c r="K307" s="2" t="s">
        <v>1275</v>
      </c>
      <c r="L307" s="14"/>
      <c r="M307" s="14"/>
    </row>
    <row r="308" spans="1:13" x14ac:dyDescent="0.25">
      <c r="A308" s="55">
        <f t="shared" si="37"/>
        <v>307</v>
      </c>
      <c r="B308" s="2" t="s">
        <v>1339</v>
      </c>
      <c r="C308" s="2" t="s">
        <v>1231</v>
      </c>
      <c r="D308" s="13" t="s">
        <v>1266</v>
      </c>
      <c r="E308" s="13" t="s">
        <v>862</v>
      </c>
      <c r="F308" s="13" t="s">
        <v>867</v>
      </c>
      <c r="G308" s="13" t="s">
        <v>867</v>
      </c>
      <c r="H308" s="107">
        <v>1997</v>
      </c>
      <c r="I308" s="2">
        <f t="shared" si="35"/>
        <v>40</v>
      </c>
      <c r="J308" s="2">
        <f t="shared" si="36"/>
        <v>40</v>
      </c>
      <c r="K308" s="2" t="s">
        <v>1294</v>
      </c>
      <c r="L308" s="14"/>
      <c r="M308" s="14"/>
    </row>
    <row r="309" spans="1:13" x14ac:dyDescent="0.25">
      <c r="A309" s="55">
        <f t="shared" si="37"/>
        <v>308</v>
      </c>
      <c r="B309" s="2" t="s">
        <v>1341</v>
      </c>
      <c r="C309" s="2" t="s">
        <v>1231</v>
      </c>
      <c r="D309" s="13" t="s">
        <v>1342</v>
      </c>
      <c r="E309" s="13" t="s">
        <v>862</v>
      </c>
      <c r="F309" s="13" t="s">
        <v>867</v>
      </c>
      <c r="G309" s="13" t="s">
        <v>867</v>
      </c>
      <c r="H309" s="107">
        <v>1990</v>
      </c>
      <c r="I309" s="2">
        <f t="shared" si="35"/>
        <v>33</v>
      </c>
      <c r="J309" s="2">
        <f t="shared" si="36"/>
        <v>33</v>
      </c>
      <c r="K309" s="2" t="s">
        <v>1340</v>
      </c>
      <c r="L309" s="14"/>
      <c r="M309" s="14"/>
    </row>
    <row r="310" spans="1:13" x14ac:dyDescent="0.25">
      <c r="A310" s="55">
        <f t="shared" si="37"/>
        <v>309</v>
      </c>
      <c r="B310" s="2" t="s">
        <v>1343</v>
      </c>
      <c r="C310" s="2" t="s">
        <v>1231</v>
      </c>
      <c r="D310" s="13" t="s">
        <v>1344</v>
      </c>
      <c r="E310" s="13" t="s">
        <v>867</v>
      </c>
      <c r="F310" s="13" t="s">
        <v>867</v>
      </c>
      <c r="G310" s="13" t="s">
        <v>867</v>
      </c>
      <c r="H310" s="107">
        <v>1994</v>
      </c>
      <c r="I310" s="2">
        <f t="shared" si="35"/>
        <v>37</v>
      </c>
      <c r="J310" s="2">
        <f t="shared" si="36"/>
        <v>37</v>
      </c>
      <c r="K310" s="2" t="s">
        <v>1294</v>
      </c>
      <c r="L310" s="14"/>
      <c r="M310" s="14"/>
    </row>
    <row r="311" spans="1:13" x14ac:dyDescent="0.25">
      <c r="A311" s="55">
        <f t="shared" si="37"/>
        <v>310</v>
      </c>
      <c r="B311" s="2" t="s">
        <v>1346</v>
      </c>
      <c r="C311" s="2" t="s">
        <v>1231</v>
      </c>
      <c r="D311" s="13" t="s">
        <v>1266</v>
      </c>
      <c r="E311" s="13" t="s">
        <v>1285</v>
      </c>
      <c r="F311" s="13" t="s">
        <v>1286</v>
      </c>
      <c r="G311" s="13" t="s">
        <v>853</v>
      </c>
      <c r="H311" s="107">
        <v>1994</v>
      </c>
      <c r="I311" s="2">
        <f t="shared" si="35"/>
        <v>41</v>
      </c>
      <c r="J311" s="2">
        <f t="shared" si="36"/>
        <v>42</v>
      </c>
      <c r="K311" s="2" t="s">
        <v>1345</v>
      </c>
      <c r="L311" s="14"/>
      <c r="M311" s="14"/>
    </row>
    <row r="312" spans="1:13" x14ac:dyDescent="0.25">
      <c r="A312" s="55">
        <f t="shared" si="37"/>
        <v>311</v>
      </c>
      <c r="B312" s="2" t="s">
        <v>1347</v>
      </c>
      <c r="C312" s="2" t="s">
        <v>1231</v>
      </c>
      <c r="D312" s="13" t="s">
        <v>1348</v>
      </c>
      <c r="E312" s="13" t="s">
        <v>1286</v>
      </c>
      <c r="F312" s="13" t="s">
        <v>1286</v>
      </c>
      <c r="G312" s="13" t="s">
        <v>853</v>
      </c>
      <c r="H312" s="107">
        <v>1985</v>
      </c>
      <c r="I312" s="2">
        <f t="shared" si="35"/>
        <v>32</v>
      </c>
      <c r="J312" s="2">
        <f t="shared" si="36"/>
        <v>33</v>
      </c>
      <c r="K312" s="2" t="s">
        <v>1323</v>
      </c>
      <c r="L312" s="14"/>
      <c r="M312" s="14"/>
    </row>
    <row r="313" spans="1:13" x14ac:dyDescent="0.25">
      <c r="A313" s="55">
        <f t="shared" si="37"/>
        <v>312</v>
      </c>
      <c r="B313" s="2" t="s">
        <v>1349</v>
      </c>
      <c r="C313" s="2" t="s">
        <v>1231</v>
      </c>
      <c r="D313" s="13" t="s">
        <v>1266</v>
      </c>
      <c r="E313" s="13" t="s">
        <v>1286</v>
      </c>
      <c r="F313" s="13" t="s">
        <v>1286</v>
      </c>
      <c r="G313" s="13" t="s">
        <v>853</v>
      </c>
      <c r="H313" s="107">
        <v>1987</v>
      </c>
      <c r="I313" s="2">
        <f t="shared" si="35"/>
        <v>34</v>
      </c>
      <c r="J313" s="2">
        <f t="shared" si="36"/>
        <v>35</v>
      </c>
      <c r="K313" s="2" t="s">
        <v>1321</v>
      </c>
      <c r="L313" s="14"/>
      <c r="M313" s="14"/>
    </row>
    <row r="314" spans="1:13" x14ac:dyDescent="0.25">
      <c r="A314" s="55">
        <f t="shared" si="37"/>
        <v>313</v>
      </c>
      <c r="B314" s="2" t="s">
        <v>1351</v>
      </c>
      <c r="C314" s="2" t="s">
        <v>1231</v>
      </c>
      <c r="D314" s="13" t="s">
        <v>1266</v>
      </c>
      <c r="E314" s="13" t="s">
        <v>1285</v>
      </c>
      <c r="F314" s="13" t="s">
        <v>1286</v>
      </c>
      <c r="G314" s="13" t="s">
        <v>853</v>
      </c>
      <c r="H314" s="107">
        <v>1998</v>
      </c>
      <c r="I314" s="2">
        <f t="shared" si="35"/>
        <v>45</v>
      </c>
      <c r="J314" s="2">
        <f t="shared" si="36"/>
        <v>46</v>
      </c>
      <c r="K314" s="2" t="s">
        <v>1350</v>
      </c>
      <c r="L314" s="14"/>
      <c r="M314" s="14"/>
    </row>
    <row r="315" spans="1:13" x14ac:dyDescent="0.25">
      <c r="A315" s="55">
        <f t="shared" si="37"/>
        <v>314</v>
      </c>
      <c r="B315" s="2" t="s">
        <v>1353</v>
      </c>
      <c r="C315" s="2" t="s">
        <v>1231</v>
      </c>
      <c r="D315" s="13" t="s">
        <v>1266</v>
      </c>
      <c r="E315" s="13" t="s">
        <v>1286</v>
      </c>
      <c r="F315" s="13" t="s">
        <v>853</v>
      </c>
      <c r="G315" s="13" t="s">
        <v>853</v>
      </c>
      <c r="H315" s="107">
        <v>1986</v>
      </c>
      <c r="I315" s="2">
        <f t="shared" si="35"/>
        <v>33</v>
      </c>
      <c r="J315" s="2">
        <f t="shared" si="36"/>
        <v>33</v>
      </c>
      <c r="K315" s="2" t="s">
        <v>1352</v>
      </c>
      <c r="L315" s="14"/>
      <c r="M315" s="14"/>
    </row>
    <row r="316" spans="1:13" x14ac:dyDescent="0.25">
      <c r="A316" s="55">
        <f t="shared" si="37"/>
        <v>315</v>
      </c>
      <c r="B316" s="2" t="s">
        <v>1355</v>
      </c>
      <c r="C316" s="2" t="s">
        <v>1231</v>
      </c>
      <c r="D316" s="13" t="s">
        <v>1356</v>
      </c>
      <c r="E316" s="13" t="s">
        <v>1286</v>
      </c>
      <c r="F316" s="13" t="s">
        <v>853</v>
      </c>
      <c r="G316" s="13" t="s">
        <v>853</v>
      </c>
      <c r="H316" s="107">
        <v>1990</v>
      </c>
      <c r="I316" s="2">
        <f t="shared" si="35"/>
        <v>37</v>
      </c>
      <c r="J316" s="2">
        <f t="shared" si="36"/>
        <v>37</v>
      </c>
      <c r="K316" s="2" t="s">
        <v>1354</v>
      </c>
      <c r="L316" s="14"/>
      <c r="M316" s="14"/>
    </row>
    <row r="317" spans="1:13" x14ac:dyDescent="0.25">
      <c r="A317" s="55">
        <f t="shared" si="37"/>
        <v>316</v>
      </c>
      <c r="B317" s="2" t="s">
        <v>1357</v>
      </c>
      <c r="C317" s="2" t="s">
        <v>1231</v>
      </c>
      <c r="D317" s="13" t="s">
        <v>1266</v>
      </c>
      <c r="E317" s="13" t="s">
        <v>1286</v>
      </c>
      <c r="F317" s="13" t="s">
        <v>853</v>
      </c>
      <c r="G317" s="13" t="s">
        <v>853</v>
      </c>
      <c r="H317" s="107">
        <v>1986</v>
      </c>
      <c r="I317" s="2">
        <f t="shared" si="35"/>
        <v>33</v>
      </c>
      <c r="J317" s="2">
        <f t="shared" si="36"/>
        <v>33</v>
      </c>
      <c r="K317" s="2" t="s">
        <v>1294</v>
      </c>
      <c r="L317" s="14"/>
      <c r="M317" s="14"/>
    </row>
    <row r="318" spans="1:13" x14ac:dyDescent="0.25">
      <c r="A318" s="55">
        <f t="shared" si="37"/>
        <v>317</v>
      </c>
      <c r="B318" s="2" t="s">
        <v>1359</v>
      </c>
      <c r="C318" s="2" t="s">
        <v>1231</v>
      </c>
      <c r="D318" s="13" t="s">
        <v>1266</v>
      </c>
      <c r="E318" s="13" t="s">
        <v>853</v>
      </c>
      <c r="F318" s="13" t="s">
        <v>853</v>
      </c>
      <c r="G318" s="13" t="s">
        <v>853</v>
      </c>
      <c r="H318" s="107">
        <v>1989</v>
      </c>
      <c r="I318" s="2">
        <f t="shared" si="35"/>
        <v>36</v>
      </c>
      <c r="J318" s="2">
        <f t="shared" si="36"/>
        <v>36</v>
      </c>
      <c r="K318" s="2" t="s">
        <v>1358</v>
      </c>
      <c r="L318" s="14"/>
      <c r="M318" s="14"/>
    </row>
    <row r="319" spans="1:13" x14ac:dyDescent="0.25">
      <c r="A319" s="55">
        <f t="shared" si="37"/>
        <v>318</v>
      </c>
      <c r="B319" s="2" t="s">
        <v>1360</v>
      </c>
      <c r="C319" s="2" t="s">
        <v>1231</v>
      </c>
      <c r="D319" s="13" t="s">
        <v>1283</v>
      </c>
      <c r="E319" s="13" t="s">
        <v>1286</v>
      </c>
      <c r="F319" s="13" t="s">
        <v>853</v>
      </c>
      <c r="G319" s="13" t="s">
        <v>853</v>
      </c>
      <c r="H319" s="107">
        <v>1986</v>
      </c>
      <c r="I319" s="2">
        <f t="shared" si="35"/>
        <v>33</v>
      </c>
      <c r="J319" s="2">
        <f t="shared" si="36"/>
        <v>33</v>
      </c>
      <c r="K319" s="2" t="s">
        <v>1271</v>
      </c>
      <c r="L319" s="14"/>
      <c r="M319" s="14"/>
    </row>
    <row r="320" spans="1:13" x14ac:dyDescent="0.25">
      <c r="A320" s="55">
        <f t="shared" si="37"/>
        <v>319</v>
      </c>
      <c r="B320" s="2" t="s">
        <v>1361</v>
      </c>
      <c r="C320" s="2" t="s">
        <v>1231</v>
      </c>
      <c r="D320" s="13" t="s">
        <v>1283</v>
      </c>
      <c r="E320" s="13" t="s">
        <v>1286</v>
      </c>
      <c r="F320" s="13" t="s">
        <v>853</v>
      </c>
      <c r="G320" s="13" t="s">
        <v>852</v>
      </c>
      <c r="H320" s="107">
        <v>1988</v>
      </c>
      <c r="I320" s="2">
        <f t="shared" si="35"/>
        <v>34</v>
      </c>
      <c r="J320" s="2">
        <f t="shared" si="36"/>
        <v>35</v>
      </c>
      <c r="K320" s="2" t="s">
        <v>1277</v>
      </c>
      <c r="L320" s="14"/>
      <c r="M320" s="14"/>
    </row>
    <row r="321" spans="1:13" x14ac:dyDescent="0.25">
      <c r="A321" s="55">
        <f t="shared" si="37"/>
        <v>320</v>
      </c>
      <c r="B321" s="2" t="s">
        <v>1363</v>
      </c>
      <c r="C321" s="2" t="s">
        <v>1231</v>
      </c>
      <c r="D321" s="13" t="s">
        <v>1266</v>
      </c>
      <c r="E321" s="13" t="s">
        <v>853</v>
      </c>
      <c r="F321" s="13" t="s">
        <v>853</v>
      </c>
      <c r="G321" s="13" t="s">
        <v>852</v>
      </c>
      <c r="H321" s="107">
        <v>1989</v>
      </c>
      <c r="I321" s="2">
        <f t="shared" si="35"/>
        <v>35</v>
      </c>
      <c r="J321" s="2">
        <f t="shared" si="36"/>
        <v>36</v>
      </c>
      <c r="K321" s="2" t="s">
        <v>1362</v>
      </c>
      <c r="L321" s="14"/>
      <c r="M321" s="14"/>
    </row>
    <row r="322" spans="1:13" x14ac:dyDescent="0.25">
      <c r="A322" s="55">
        <f t="shared" si="37"/>
        <v>321</v>
      </c>
      <c r="B322" s="2" t="s">
        <v>1364</v>
      </c>
      <c r="C322" s="2" t="s">
        <v>1231</v>
      </c>
      <c r="D322" s="13" t="s">
        <v>1266</v>
      </c>
      <c r="E322" s="13" t="s">
        <v>853</v>
      </c>
      <c r="F322" s="13" t="s">
        <v>853</v>
      </c>
      <c r="G322" s="13" t="s">
        <v>852</v>
      </c>
      <c r="H322" s="107">
        <v>1989</v>
      </c>
      <c r="I322" s="2">
        <f t="shared" si="35"/>
        <v>35</v>
      </c>
      <c r="J322" s="2">
        <f t="shared" si="36"/>
        <v>36</v>
      </c>
      <c r="K322" s="2" t="s">
        <v>1275</v>
      </c>
      <c r="L322" s="14"/>
      <c r="M322" s="14"/>
    </row>
    <row r="323" spans="1:13" x14ac:dyDescent="0.25">
      <c r="A323" s="55">
        <f t="shared" si="37"/>
        <v>322</v>
      </c>
      <c r="B323" s="2" t="s">
        <v>1365</v>
      </c>
      <c r="C323" s="2" t="s">
        <v>1231</v>
      </c>
      <c r="D323" s="13" t="s">
        <v>1283</v>
      </c>
      <c r="E323" s="13" t="s">
        <v>853</v>
      </c>
      <c r="F323" s="13" t="s">
        <v>853</v>
      </c>
      <c r="G323" s="13" t="s">
        <v>852</v>
      </c>
      <c r="H323" s="107">
        <v>1989</v>
      </c>
      <c r="I323" s="2">
        <f t="shared" ref="I323:I386" si="38">H323-G323</f>
        <v>35</v>
      </c>
      <c r="J323" s="2">
        <f t="shared" ref="J323:J386" si="39">H323-F323</f>
        <v>36</v>
      </c>
      <c r="K323" s="2" t="s">
        <v>1250</v>
      </c>
      <c r="L323" s="14"/>
      <c r="M323" s="14"/>
    </row>
    <row r="324" spans="1:13" x14ac:dyDescent="0.25">
      <c r="A324" s="55">
        <f t="shared" ref="A324:A387" si="40">A323+1</f>
        <v>323</v>
      </c>
      <c r="B324" s="2" t="s">
        <v>1367</v>
      </c>
      <c r="C324" s="2" t="s">
        <v>1231</v>
      </c>
      <c r="D324" s="13" t="s">
        <v>1266</v>
      </c>
      <c r="E324" s="13" t="s">
        <v>853</v>
      </c>
      <c r="F324" s="13" t="s">
        <v>852</v>
      </c>
      <c r="G324" s="13" t="s">
        <v>852</v>
      </c>
      <c r="H324" s="107">
        <v>1993</v>
      </c>
      <c r="I324" s="2">
        <f t="shared" si="38"/>
        <v>39</v>
      </c>
      <c r="J324" s="2">
        <f t="shared" si="39"/>
        <v>39</v>
      </c>
      <c r="K324" s="2" t="s">
        <v>1366</v>
      </c>
      <c r="L324" s="14"/>
      <c r="M324" s="14"/>
    </row>
    <row r="325" spans="1:13" x14ac:dyDescent="0.25">
      <c r="A325" s="55">
        <f t="shared" si="40"/>
        <v>324</v>
      </c>
      <c r="B325" s="2" t="s">
        <v>1369</v>
      </c>
      <c r="C325" s="2" t="s">
        <v>1231</v>
      </c>
      <c r="D325" s="13" t="s">
        <v>1266</v>
      </c>
      <c r="E325" s="13" t="s">
        <v>853</v>
      </c>
      <c r="F325" s="13" t="s">
        <v>852</v>
      </c>
      <c r="G325" s="13" t="s">
        <v>852</v>
      </c>
      <c r="H325" s="107">
        <v>1990</v>
      </c>
      <c r="I325" s="2">
        <f t="shared" si="38"/>
        <v>36</v>
      </c>
      <c r="J325" s="2">
        <f t="shared" si="39"/>
        <v>36</v>
      </c>
      <c r="K325" s="2" t="s">
        <v>1368</v>
      </c>
      <c r="L325" s="14"/>
      <c r="M325" s="14"/>
    </row>
    <row r="326" spans="1:13" x14ac:dyDescent="0.25">
      <c r="A326" s="55">
        <f t="shared" si="40"/>
        <v>325</v>
      </c>
      <c r="B326" s="2" t="s">
        <v>1370</v>
      </c>
      <c r="C326" s="2" t="s">
        <v>1231</v>
      </c>
      <c r="D326" s="13" t="s">
        <v>1266</v>
      </c>
      <c r="E326" s="13" t="s">
        <v>853</v>
      </c>
      <c r="F326" s="13" t="s">
        <v>852</v>
      </c>
      <c r="G326" s="13" t="s">
        <v>852</v>
      </c>
      <c r="H326" s="107">
        <v>1993</v>
      </c>
      <c r="I326" s="2">
        <f t="shared" si="38"/>
        <v>39</v>
      </c>
      <c r="J326" s="2">
        <f t="shared" si="39"/>
        <v>39</v>
      </c>
      <c r="K326" s="2" t="s">
        <v>1366</v>
      </c>
      <c r="L326" s="14"/>
      <c r="M326" s="14"/>
    </row>
    <row r="327" spans="1:13" x14ac:dyDescent="0.25">
      <c r="A327" s="55">
        <f t="shared" si="40"/>
        <v>326</v>
      </c>
      <c r="B327" s="2" t="s">
        <v>1371</v>
      </c>
      <c r="C327" s="2" t="s">
        <v>1231</v>
      </c>
      <c r="D327" s="13" t="s">
        <v>1283</v>
      </c>
      <c r="E327" s="13" t="s">
        <v>853</v>
      </c>
      <c r="F327" s="13" t="s">
        <v>852</v>
      </c>
      <c r="G327" s="13" t="s">
        <v>852</v>
      </c>
      <c r="H327" s="107">
        <v>1987</v>
      </c>
      <c r="I327" s="2">
        <f t="shared" si="38"/>
        <v>33</v>
      </c>
      <c r="J327" s="2">
        <f t="shared" si="39"/>
        <v>33</v>
      </c>
      <c r="K327" s="2" t="s">
        <v>1362</v>
      </c>
      <c r="L327" s="14"/>
      <c r="M327" s="14"/>
    </row>
    <row r="328" spans="1:13" x14ac:dyDescent="0.25">
      <c r="A328" s="55">
        <f t="shared" si="40"/>
        <v>327</v>
      </c>
      <c r="B328" s="2" t="s">
        <v>1373</v>
      </c>
      <c r="C328" s="2" t="s">
        <v>1231</v>
      </c>
      <c r="D328" s="13" t="s">
        <v>1266</v>
      </c>
      <c r="E328" s="13" t="s">
        <v>852</v>
      </c>
      <c r="F328" s="13" t="s">
        <v>852</v>
      </c>
      <c r="G328" s="13" t="s">
        <v>852</v>
      </c>
      <c r="H328" s="107">
        <v>1987</v>
      </c>
      <c r="I328" s="2">
        <f t="shared" si="38"/>
        <v>33</v>
      </c>
      <c r="J328" s="2">
        <f t="shared" si="39"/>
        <v>33</v>
      </c>
      <c r="K328" s="2" t="s">
        <v>1372</v>
      </c>
      <c r="L328" s="14"/>
      <c r="M328" s="14"/>
    </row>
    <row r="329" spans="1:13" x14ac:dyDescent="0.25">
      <c r="A329" s="55">
        <f t="shared" si="40"/>
        <v>328</v>
      </c>
      <c r="B329" s="2" t="s">
        <v>1374</v>
      </c>
      <c r="C329" s="2" t="s">
        <v>1231</v>
      </c>
      <c r="D329" s="13" t="s">
        <v>1283</v>
      </c>
      <c r="E329" s="13" t="s">
        <v>852</v>
      </c>
      <c r="F329" s="13" t="s">
        <v>852</v>
      </c>
      <c r="G329" s="13" t="s">
        <v>852</v>
      </c>
      <c r="H329" s="107">
        <v>1988</v>
      </c>
      <c r="I329" s="2">
        <f t="shared" si="38"/>
        <v>34</v>
      </c>
      <c r="J329" s="2">
        <f t="shared" si="39"/>
        <v>34</v>
      </c>
      <c r="K329" s="2" t="s">
        <v>1321</v>
      </c>
      <c r="L329" s="14"/>
      <c r="M329" s="14"/>
    </row>
    <row r="330" spans="1:13" x14ac:dyDescent="0.25">
      <c r="A330" s="55">
        <f t="shared" si="40"/>
        <v>329</v>
      </c>
      <c r="B330" s="2" t="s">
        <v>1375</v>
      </c>
      <c r="C330" s="2" t="s">
        <v>1231</v>
      </c>
      <c r="D330" s="13" t="s">
        <v>1266</v>
      </c>
      <c r="E330" s="13" t="s">
        <v>852</v>
      </c>
      <c r="F330" s="13" t="s">
        <v>852</v>
      </c>
      <c r="G330" s="13" t="s">
        <v>861</v>
      </c>
      <c r="H330" s="107">
        <v>1993</v>
      </c>
      <c r="I330" s="2">
        <f t="shared" si="38"/>
        <v>38</v>
      </c>
      <c r="J330" s="2">
        <f t="shared" si="39"/>
        <v>39</v>
      </c>
      <c r="K330" s="2" t="s">
        <v>604</v>
      </c>
      <c r="L330" s="14"/>
      <c r="M330" s="14"/>
    </row>
    <row r="331" spans="1:13" x14ac:dyDescent="0.25">
      <c r="A331" s="55">
        <f t="shared" si="40"/>
        <v>330</v>
      </c>
      <c r="B331" s="2" t="s">
        <v>1376</v>
      </c>
      <c r="C331" s="2" t="s">
        <v>1231</v>
      </c>
      <c r="D331" s="13" t="s">
        <v>1283</v>
      </c>
      <c r="E331" s="13" t="s">
        <v>852</v>
      </c>
      <c r="F331" s="13" t="s">
        <v>852</v>
      </c>
      <c r="G331" s="13" t="s">
        <v>861</v>
      </c>
      <c r="H331" s="107">
        <v>1998</v>
      </c>
      <c r="I331" s="2">
        <f t="shared" si="38"/>
        <v>43</v>
      </c>
      <c r="J331" s="2">
        <f t="shared" si="39"/>
        <v>44</v>
      </c>
      <c r="K331" s="2" t="s">
        <v>1311</v>
      </c>
      <c r="L331" s="14"/>
      <c r="M331" s="14"/>
    </row>
    <row r="332" spans="1:13" x14ac:dyDescent="0.25">
      <c r="A332" s="55">
        <f t="shared" si="40"/>
        <v>331</v>
      </c>
      <c r="B332" s="2" t="s">
        <v>1378</v>
      </c>
      <c r="C332" s="2" t="s">
        <v>1231</v>
      </c>
      <c r="D332" s="13" t="s">
        <v>1348</v>
      </c>
      <c r="E332" s="13" t="s">
        <v>852</v>
      </c>
      <c r="F332" s="13" t="s">
        <v>852</v>
      </c>
      <c r="G332" s="13" t="s">
        <v>861</v>
      </c>
      <c r="H332" s="107">
        <v>1985</v>
      </c>
      <c r="I332" s="2">
        <f t="shared" si="38"/>
        <v>30</v>
      </c>
      <c r="J332" s="2">
        <f t="shared" si="39"/>
        <v>31</v>
      </c>
      <c r="K332" s="2" t="s">
        <v>1377</v>
      </c>
      <c r="L332" s="14"/>
      <c r="M332" s="14"/>
    </row>
    <row r="333" spans="1:13" x14ac:dyDescent="0.25">
      <c r="A333" s="55">
        <f t="shared" si="40"/>
        <v>332</v>
      </c>
      <c r="B333" s="2" t="s">
        <v>1379</v>
      </c>
      <c r="C333" s="2" t="s">
        <v>1231</v>
      </c>
      <c r="D333" s="13" t="s">
        <v>1283</v>
      </c>
      <c r="E333" s="13" t="s">
        <v>852</v>
      </c>
      <c r="F333" s="13" t="s">
        <v>852</v>
      </c>
      <c r="G333" s="13" t="s">
        <v>861</v>
      </c>
      <c r="H333" s="107">
        <v>1990</v>
      </c>
      <c r="I333" s="2">
        <f t="shared" si="38"/>
        <v>35</v>
      </c>
      <c r="J333" s="2">
        <f t="shared" si="39"/>
        <v>36</v>
      </c>
      <c r="K333" s="2" t="s">
        <v>1294</v>
      </c>
      <c r="L333" s="14"/>
      <c r="M333" s="14"/>
    </row>
    <row r="334" spans="1:13" x14ac:dyDescent="0.25">
      <c r="A334" s="55">
        <f t="shared" si="40"/>
        <v>333</v>
      </c>
      <c r="B334" s="2" t="s">
        <v>1381</v>
      </c>
      <c r="C334" s="2" t="s">
        <v>1231</v>
      </c>
      <c r="D334" s="13" t="s">
        <v>1266</v>
      </c>
      <c r="E334" s="13" t="s">
        <v>852</v>
      </c>
      <c r="F334" s="13" t="s">
        <v>852</v>
      </c>
      <c r="G334" s="13" t="s">
        <v>861</v>
      </c>
      <c r="H334" s="107">
        <v>1985</v>
      </c>
      <c r="I334" s="2">
        <f t="shared" si="38"/>
        <v>30</v>
      </c>
      <c r="J334" s="2">
        <f t="shared" si="39"/>
        <v>31</v>
      </c>
      <c r="K334" s="2" t="s">
        <v>1380</v>
      </c>
      <c r="L334" s="14"/>
      <c r="M334" s="14"/>
    </row>
    <row r="335" spans="1:13" x14ac:dyDescent="0.25">
      <c r="A335" s="55">
        <f t="shared" si="40"/>
        <v>334</v>
      </c>
      <c r="B335" s="2" t="s">
        <v>1383</v>
      </c>
      <c r="C335" s="2" t="s">
        <v>1231</v>
      </c>
      <c r="D335" s="13" t="s">
        <v>1266</v>
      </c>
      <c r="E335" s="13" t="s">
        <v>852</v>
      </c>
      <c r="F335" s="13" t="s">
        <v>852</v>
      </c>
      <c r="G335" s="13" t="s">
        <v>861</v>
      </c>
      <c r="H335" s="107">
        <v>1990</v>
      </c>
      <c r="I335" s="2">
        <f t="shared" si="38"/>
        <v>35</v>
      </c>
      <c r="J335" s="2">
        <f t="shared" si="39"/>
        <v>36</v>
      </c>
      <c r="K335" s="2" t="s">
        <v>1382</v>
      </c>
      <c r="L335" s="14"/>
      <c r="M335" s="14"/>
    </row>
    <row r="336" spans="1:13" x14ac:dyDescent="0.25">
      <c r="A336" s="55">
        <f t="shared" si="40"/>
        <v>335</v>
      </c>
      <c r="B336" s="2" t="s">
        <v>1384</v>
      </c>
      <c r="C336" s="2" t="s">
        <v>1231</v>
      </c>
      <c r="D336" s="13" t="s">
        <v>1266</v>
      </c>
      <c r="E336" s="13" t="s">
        <v>852</v>
      </c>
      <c r="F336" s="13" t="s">
        <v>852</v>
      </c>
      <c r="G336" s="13" t="s">
        <v>861</v>
      </c>
      <c r="H336" s="107">
        <v>1986</v>
      </c>
      <c r="I336" s="2">
        <f t="shared" si="38"/>
        <v>31</v>
      </c>
      <c r="J336" s="2">
        <f t="shared" si="39"/>
        <v>32</v>
      </c>
      <c r="K336" s="2" t="s">
        <v>1368</v>
      </c>
      <c r="L336" s="14"/>
      <c r="M336" s="14"/>
    </row>
    <row r="337" spans="1:13" x14ac:dyDescent="0.25">
      <c r="A337" s="55">
        <f t="shared" si="40"/>
        <v>336</v>
      </c>
      <c r="B337" s="2" t="s">
        <v>1385</v>
      </c>
      <c r="C337" s="2" t="s">
        <v>1231</v>
      </c>
      <c r="D337" s="13" t="s">
        <v>1386</v>
      </c>
      <c r="E337" s="13" t="s">
        <v>852</v>
      </c>
      <c r="F337" s="13" t="s">
        <v>852</v>
      </c>
      <c r="G337" s="13" t="s">
        <v>861</v>
      </c>
      <c r="H337" s="107">
        <v>1988</v>
      </c>
      <c r="I337" s="2">
        <f t="shared" si="38"/>
        <v>33</v>
      </c>
      <c r="J337" s="2">
        <f t="shared" si="39"/>
        <v>34</v>
      </c>
      <c r="K337" s="2" t="s">
        <v>1298</v>
      </c>
      <c r="L337" s="14"/>
      <c r="M337" s="14"/>
    </row>
    <row r="338" spans="1:13" x14ac:dyDescent="0.25">
      <c r="A338" s="55">
        <f t="shared" si="40"/>
        <v>337</v>
      </c>
      <c r="B338" s="2" t="s">
        <v>1387</v>
      </c>
      <c r="C338" s="2" t="s">
        <v>1231</v>
      </c>
      <c r="D338" s="13" t="s">
        <v>1266</v>
      </c>
      <c r="E338" s="13" t="s">
        <v>852</v>
      </c>
      <c r="F338" s="13" t="s">
        <v>852</v>
      </c>
      <c r="G338" s="13" t="s">
        <v>861</v>
      </c>
      <c r="H338" s="107">
        <v>1989</v>
      </c>
      <c r="I338" s="2">
        <f t="shared" si="38"/>
        <v>34</v>
      </c>
      <c r="J338" s="2">
        <f t="shared" si="39"/>
        <v>35</v>
      </c>
      <c r="K338" s="2" t="s">
        <v>1275</v>
      </c>
      <c r="L338" s="14"/>
      <c r="M338" s="14"/>
    </row>
    <row r="339" spans="1:13" x14ac:dyDescent="0.25">
      <c r="A339" s="55">
        <f t="shared" si="40"/>
        <v>338</v>
      </c>
      <c r="B339" s="2" t="s">
        <v>1389</v>
      </c>
      <c r="C339" s="2" t="s">
        <v>1231</v>
      </c>
      <c r="D339" s="13" t="s">
        <v>1266</v>
      </c>
      <c r="E339" s="13" t="s">
        <v>852</v>
      </c>
      <c r="F339" s="13" t="s">
        <v>861</v>
      </c>
      <c r="G339" s="13" t="s">
        <v>861</v>
      </c>
      <c r="H339" s="107">
        <v>1987</v>
      </c>
      <c r="I339" s="2">
        <f t="shared" si="38"/>
        <v>32</v>
      </c>
      <c r="J339" s="2">
        <f t="shared" si="39"/>
        <v>32</v>
      </c>
      <c r="K339" s="2" t="s">
        <v>1388</v>
      </c>
      <c r="L339" s="14"/>
      <c r="M339" s="14"/>
    </row>
    <row r="340" spans="1:13" x14ac:dyDescent="0.25">
      <c r="A340" s="55">
        <f t="shared" si="40"/>
        <v>339</v>
      </c>
      <c r="B340" s="2" t="s">
        <v>1390</v>
      </c>
      <c r="C340" s="2" t="s">
        <v>1231</v>
      </c>
      <c r="D340" s="13" t="s">
        <v>1266</v>
      </c>
      <c r="E340" s="13" t="s">
        <v>852</v>
      </c>
      <c r="F340" s="13" t="s">
        <v>861</v>
      </c>
      <c r="G340" s="13" t="s">
        <v>861</v>
      </c>
      <c r="H340" s="107">
        <v>1990</v>
      </c>
      <c r="I340" s="2">
        <f t="shared" si="38"/>
        <v>35</v>
      </c>
      <c r="J340" s="2">
        <f t="shared" si="39"/>
        <v>35</v>
      </c>
      <c r="K340" s="2" t="s">
        <v>1366</v>
      </c>
      <c r="L340" s="14"/>
      <c r="M340" s="14"/>
    </row>
    <row r="341" spans="1:13" x14ac:dyDescent="0.25">
      <c r="A341" s="55">
        <f t="shared" si="40"/>
        <v>340</v>
      </c>
      <c r="B341" s="2" t="s">
        <v>1391</v>
      </c>
      <c r="C341" s="2" t="s">
        <v>1231</v>
      </c>
      <c r="D341" s="13" t="s">
        <v>1266</v>
      </c>
      <c r="E341" s="13" t="s">
        <v>852</v>
      </c>
      <c r="F341" s="13" t="s">
        <v>861</v>
      </c>
      <c r="G341" s="13" t="s">
        <v>861</v>
      </c>
      <c r="H341" s="107">
        <v>1985</v>
      </c>
      <c r="I341" s="2">
        <f t="shared" si="38"/>
        <v>30</v>
      </c>
      <c r="J341" s="2">
        <f t="shared" si="39"/>
        <v>30</v>
      </c>
      <c r="K341" s="2" t="s">
        <v>1362</v>
      </c>
      <c r="L341" s="14"/>
      <c r="M341" s="14"/>
    </row>
    <row r="342" spans="1:13" x14ac:dyDescent="0.25">
      <c r="A342" s="55">
        <f t="shared" si="40"/>
        <v>341</v>
      </c>
      <c r="B342" s="2" t="s">
        <v>1392</v>
      </c>
      <c r="C342" s="2" t="s">
        <v>1231</v>
      </c>
      <c r="D342" s="13" t="s">
        <v>1266</v>
      </c>
      <c r="E342" s="13" t="s">
        <v>852</v>
      </c>
      <c r="F342" s="13" t="s">
        <v>861</v>
      </c>
      <c r="G342" s="13" t="s">
        <v>861</v>
      </c>
      <c r="H342" s="107">
        <v>1989</v>
      </c>
      <c r="I342" s="2">
        <f t="shared" si="38"/>
        <v>34</v>
      </c>
      <c r="J342" s="2">
        <f t="shared" si="39"/>
        <v>34</v>
      </c>
      <c r="K342" s="2" t="s">
        <v>1362</v>
      </c>
      <c r="L342" s="14"/>
      <c r="M342" s="14"/>
    </row>
    <row r="343" spans="1:13" x14ac:dyDescent="0.25">
      <c r="A343" s="55">
        <f t="shared" si="40"/>
        <v>342</v>
      </c>
      <c r="B343" s="2" t="s">
        <v>1393</v>
      </c>
      <c r="C343" s="2" t="s">
        <v>1231</v>
      </c>
      <c r="D343" s="13" t="s">
        <v>1266</v>
      </c>
      <c r="E343" s="13" t="s">
        <v>852</v>
      </c>
      <c r="F343" s="13" t="s">
        <v>861</v>
      </c>
      <c r="G343" s="13" t="s">
        <v>861</v>
      </c>
      <c r="H343" s="107">
        <v>1990</v>
      </c>
      <c r="I343" s="2">
        <f t="shared" si="38"/>
        <v>35</v>
      </c>
      <c r="J343" s="2">
        <f t="shared" si="39"/>
        <v>35</v>
      </c>
      <c r="K343" s="2" t="s">
        <v>1250</v>
      </c>
      <c r="L343" s="14"/>
      <c r="M343" s="14"/>
    </row>
    <row r="344" spans="1:13" x14ac:dyDescent="0.25">
      <c r="A344" s="55">
        <f t="shared" si="40"/>
        <v>343</v>
      </c>
      <c r="B344" s="2" t="s">
        <v>1395</v>
      </c>
      <c r="C344" s="2" t="s">
        <v>1231</v>
      </c>
      <c r="D344" s="13" t="s">
        <v>1266</v>
      </c>
      <c r="E344" s="13" t="s">
        <v>852</v>
      </c>
      <c r="F344" s="13" t="s">
        <v>861</v>
      </c>
      <c r="G344" s="13" t="s">
        <v>861</v>
      </c>
      <c r="H344" s="107">
        <v>1990</v>
      </c>
      <c r="I344" s="2">
        <f t="shared" si="38"/>
        <v>35</v>
      </c>
      <c r="J344" s="2">
        <f t="shared" si="39"/>
        <v>35</v>
      </c>
      <c r="K344" s="2" t="s">
        <v>1394</v>
      </c>
      <c r="L344" s="14"/>
      <c r="M344" s="14"/>
    </row>
    <row r="345" spans="1:13" x14ac:dyDescent="0.25">
      <c r="A345" s="55">
        <f t="shared" si="40"/>
        <v>344</v>
      </c>
      <c r="B345" s="2" t="s">
        <v>1397</v>
      </c>
      <c r="C345" s="2" t="s">
        <v>1231</v>
      </c>
      <c r="D345" s="13" t="s">
        <v>1266</v>
      </c>
      <c r="E345" s="13" t="s">
        <v>852</v>
      </c>
      <c r="F345" s="13" t="s">
        <v>861</v>
      </c>
      <c r="G345" s="13" t="s">
        <v>861</v>
      </c>
      <c r="H345" s="107">
        <v>1990</v>
      </c>
      <c r="I345" s="2">
        <f t="shared" si="38"/>
        <v>35</v>
      </c>
      <c r="J345" s="2">
        <f t="shared" si="39"/>
        <v>35</v>
      </c>
      <c r="K345" s="2" t="s">
        <v>1396</v>
      </c>
      <c r="L345" s="14"/>
      <c r="M345" s="14"/>
    </row>
    <row r="346" spans="1:13" x14ac:dyDescent="0.25">
      <c r="A346" s="55">
        <f t="shared" si="40"/>
        <v>345</v>
      </c>
      <c r="B346" s="2" t="s">
        <v>1398</v>
      </c>
      <c r="C346" s="2" t="s">
        <v>1231</v>
      </c>
      <c r="D346" s="13" t="s">
        <v>1266</v>
      </c>
      <c r="E346" s="13" t="s">
        <v>861</v>
      </c>
      <c r="F346" s="13" t="s">
        <v>861</v>
      </c>
      <c r="G346" s="13" t="s">
        <v>861</v>
      </c>
      <c r="H346" s="107">
        <v>1995</v>
      </c>
      <c r="I346" s="2">
        <f t="shared" si="38"/>
        <v>40</v>
      </c>
      <c r="J346" s="2">
        <f t="shared" si="39"/>
        <v>40</v>
      </c>
      <c r="K346" s="2" t="s">
        <v>1294</v>
      </c>
      <c r="L346" s="14"/>
      <c r="M346" s="14"/>
    </row>
    <row r="347" spans="1:13" x14ac:dyDescent="0.25">
      <c r="A347" s="55">
        <f t="shared" si="40"/>
        <v>346</v>
      </c>
      <c r="B347" s="2" t="s">
        <v>1399</v>
      </c>
      <c r="C347" s="2" t="s">
        <v>1231</v>
      </c>
      <c r="D347" s="13" t="s">
        <v>1266</v>
      </c>
      <c r="E347" s="13" t="s">
        <v>861</v>
      </c>
      <c r="F347" s="13" t="s">
        <v>861</v>
      </c>
      <c r="G347" s="13" t="s">
        <v>861</v>
      </c>
      <c r="H347" s="107">
        <v>1989</v>
      </c>
      <c r="I347" s="2">
        <f t="shared" si="38"/>
        <v>34</v>
      </c>
      <c r="J347" s="2">
        <f t="shared" si="39"/>
        <v>34</v>
      </c>
      <c r="K347" s="2" t="s">
        <v>1362</v>
      </c>
      <c r="L347" s="14"/>
      <c r="M347" s="14"/>
    </row>
    <row r="348" spans="1:13" x14ac:dyDescent="0.25">
      <c r="A348" s="55">
        <f t="shared" si="40"/>
        <v>347</v>
      </c>
      <c r="B348" s="2" t="s">
        <v>1401</v>
      </c>
      <c r="C348" s="2" t="s">
        <v>1231</v>
      </c>
      <c r="D348" s="13" t="s">
        <v>1266</v>
      </c>
      <c r="E348" s="13" t="s">
        <v>861</v>
      </c>
      <c r="F348" s="13" t="s">
        <v>861</v>
      </c>
      <c r="G348" s="13" t="s">
        <v>861</v>
      </c>
      <c r="H348" s="107">
        <v>1992</v>
      </c>
      <c r="I348" s="2">
        <f t="shared" si="38"/>
        <v>37</v>
      </c>
      <c r="J348" s="2">
        <f t="shared" si="39"/>
        <v>37</v>
      </c>
      <c r="K348" s="2" t="s">
        <v>1400</v>
      </c>
      <c r="L348" s="14"/>
      <c r="M348" s="14"/>
    </row>
    <row r="349" spans="1:13" x14ac:dyDescent="0.25">
      <c r="A349" s="55">
        <f t="shared" si="40"/>
        <v>348</v>
      </c>
      <c r="B349" s="2" t="s">
        <v>1402</v>
      </c>
      <c r="C349" s="2" t="s">
        <v>1231</v>
      </c>
      <c r="D349" s="13" t="s">
        <v>1266</v>
      </c>
      <c r="E349" s="13" t="s">
        <v>861</v>
      </c>
      <c r="F349" s="13" t="s">
        <v>861</v>
      </c>
      <c r="G349" s="13" t="s">
        <v>861</v>
      </c>
      <c r="H349" s="107">
        <v>1990</v>
      </c>
      <c r="I349" s="2">
        <f t="shared" si="38"/>
        <v>35</v>
      </c>
      <c r="J349" s="2">
        <f t="shared" si="39"/>
        <v>35</v>
      </c>
      <c r="K349" s="2" t="s">
        <v>1250</v>
      </c>
      <c r="L349" s="14"/>
      <c r="M349" s="14"/>
    </row>
    <row r="350" spans="1:13" x14ac:dyDescent="0.25">
      <c r="A350" s="55">
        <f t="shared" si="40"/>
        <v>349</v>
      </c>
      <c r="B350" s="2" t="s">
        <v>1404</v>
      </c>
      <c r="C350" s="2" t="s">
        <v>1231</v>
      </c>
      <c r="D350" s="13" t="s">
        <v>1266</v>
      </c>
      <c r="E350" s="13" t="s">
        <v>861</v>
      </c>
      <c r="F350" s="13" t="s">
        <v>861</v>
      </c>
      <c r="G350" s="13" t="s">
        <v>861</v>
      </c>
      <c r="H350" s="107">
        <v>1990</v>
      </c>
      <c r="I350" s="2">
        <f t="shared" si="38"/>
        <v>35</v>
      </c>
      <c r="J350" s="2">
        <f t="shared" si="39"/>
        <v>35</v>
      </c>
      <c r="K350" s="2" t="s">
        <v>1403</v>
      </c>
      <c r="L350" s="14"/>
      <c r="M350" s="14"/>
    </row>
    <row r="351" spans="1:13" x14ac:dyDescent="0.25">
      <c r="A351" s="55">
        <f t="shared" si="40"/>
        <v>350</v>
      </c>
      <c r="B351" s="2" t="s">
        <v>1405</v>
      </c>
      <c r="C351" s="2" t="s">
        <v>1231</v>
      </c>
      <c r="D351" s="13" t="s">
        <v>1266</v>
      </c>
      <c r="E351" s="13" t="s">
        <v>861</v>
      </c>
      <c r="F351" s="13" t="s">
        <v>861</v>
      </c>
      <c r="G351" s="13" t="s">
        <v>861</v>
      </c>
      <c r="H351" s="107">
        <v>1990</v>
      </c>
      <c r="I351" s="2">
        <f t="shared" si="38"/>
        <v>35</v>
      </c>
      <c r="J351" s="2">
        <f t="shared" si="39"/>
        <v>35</v>
      </c>
      <c r="K351" s="2" t="s">
        <v>1321</v>
      </c>
      <c r="L351" s="14"/>
      <c r="M351" s="14"/>
    </row>
    <row r="352" spans="1:13" x14ac:dyDescent="0.25">
      <c r="A352" s="55">
        <f t="shared" si="40"/>
        <v>351</v>
      </c>
      <c r="B352" s="2" t="s">
        <v>1407</v>
      </c>
      <c r="C352" s="2" t="s">
        <v>1231</v>
      </c>
      <c r="D352" s="13" t="s">
        <v>1266</v>
      </c>
      <c r="E352" s="13" t="s">
        <v>861</v>
      </c>
      <c r="F352" s="13" t="s">
        <v>861</v>
      </c>
      <c r="G352" s="13" t="s">
        <v>861</v>
      </c>
      <c r="H352" s="107">
        <v>1996</v>
      </c>
      <c r="I352" s="2">
        <f t="shared" si="38"/>
        <v>41</v>
      </c>
      <c r="J352" s="2">
        <f t="shared" si="39"/>
        <v>41</v>
      </c>
      <c r="K352" s="2" t="s">
        <v>1406</v>
      </c>
      <c r="L352" s="14"/>
      <c r="M352" s="14"/>
    </row>
    <row r="353" spans="1:13" x14ac:dyDescent="0.25">
      <c r="A353" s="55">
        <f t="shared" si="40"/>
        <v>352</v>
      </c>
      <c r="B353" s="2" t="s">
        <v>1409</v>
      </c>
      <c r="C353" s="2" t="s">
        <v>1231</v>
      </c>
      <c r="D353" s="13" t="s">
        <v>1266</v>
      </c>
      <c r="E353" s="13" t="s">
        <v>861</v>
      </c>
      <c r="F353" s="13" t="s">
        <v>861</v>
      </c>
      <c r="G353" s="13" t="s">
        <v>861</v>
      </c>
      <c r="H353" s="107">
        <v>1987</v>
      </c>
      <c r="I353" s="2">
        <f t="shared" si="38"/>
        <v>32</v>
      </c>
      <c r="J353" s="2">
        <f t="shared" si="39"/>
        <v>32</v>
      </c>
      <c r="K353" s="2" t="s">
        <v>1408</v>
      </c>
      <c r="L353" s="14"/>
      <c r="M353" s="14"/>
    </row>
    <row r="354" spans="1:13" x14ac:dyDescent="0.25">
      <c r="A354" s="55">
        <f t="shared" si="40"/>
        <v>353</v>
      </c>
      <c r="B354" s="2" t="s">
        <v>1411</v>
      </c>
      <c r="C354" s="2" t="s">
        <v>1231</v>
      </c>
      <c r="D354" s="13" t="s">
        <v>1266</v>
      </c>
      <c r="E354" s="13" t="s">
        <v>861</v>
      </c>
      <c r="F354" s="13" t="s">
        <v>861</v>
      </c>
      <c r="G354" s="13" t="s">
        <v>862</v>
      </c>
      <c r="H354" s="107">
        <v>1990</v>
      </c>
      <c r="I354" s="2">
        <f t="shared" si="38"/>
        <v>34</v>
      </c>
      <c r="J354" s="2">
        <f t="shared" si="39"/>
        <v>35</v>
      </c>
      <c r="K354" s="2" t="s">
        <v>1410</v>
      </c>
      <c r="L354" s="14"/>
      <c r="M354" s="14"/>
    </row>
    <row r="355" spans="1:13" x14ac:dyDescent="0.25">
      <c r="A355" s="55">
        <f t="shared" si="40"/>
        <v>354</v>
      </c>
      <c r="B355" s="2" t="s">
        <v>1412</v>
      </c>
      <c r="C355" s="2" t="s">
        <v>1231</v>
      </c>
      <c r="D355" s="13" t="s">
        <v>1266</v>
      </c>
      <c r="E355" s="13" t="s">
        <v>861</v>
      </c>
      <c r="F355" s="13" t="s">
        <v>861</v>
      </c>
      <c r="G355" s="13" t="s">
        <v>862</v>
      </c>
      <c r="H355" s="107">
        <v>1989</v>
      </c>
      <c r="I355" s="2">
        <f t="shared" si="38"/>
        <v>33</v>
      </c>
      <c r="J355" s="2">
        <f t="shared" si="39"/>
        <v>34</v>
      </c>
      <c r="K355" s="2" t="s">
        <v>1406</v>
      </c>
      <c r="L355" s="14"/>
      <c r="M355" s="14"/>
    </row>
    <row r="356" spans="1:13" x14ac:dyDescent="0.25">
      <c r="A356" s="55">
        <f t="shared" si="40"/>
        <v>355</v>
      </c>
      <c r="B356" s="2" t="s">
        <v>1414</v>
      </c>
      <c r="C356" s="2" t="s">
        <v>1231</v>
      </c>
      <c r="D356" s="13" t="s">
        <v>1266</v>
      </c>
      <c r="E356" s="13" t="s">
        <v>861</v>
      </c>
      <c r="F356" s="13" t="s">
        <v>861</v>
      </c>
      <c r="G356" s="13" t="s">
        <v>862</v>
      </c>
      <c r="H356" s="107">
        <v>1990</v>
      </c>
      <c r="I356" s="2">
        <f t="shared" si="38"/>
        <v>34</v>
      </c>
      <c r="J356" s="2">
        <f t="shared" si="39"/>
        <v>35</v>
      </c>
      <c r="K356" s="2" t="s">
        <v>1413</v>
      </c>
      <c r="L356" s="14"/>
      <c r="M356" s="14"/>
    </row>
    <row r="357" spans="1:13" x14ac:dyDescent="0.25">
      <c r="A357" s="55">
        <f t="shared" si="40"/>
        <v>356</v>
      </c>
      <c r="B357" s="2" t="s">
        <v>1415</v>
      </c>
      <c r="C357" s="2" t="s">
        <v>1231</v>
      </c>
      <c r="D357" s="13" t="s">
        <v>1266</v>
      </c>
      <c r="E357" s="13" t="s">
        <v>861</v>
      </c>
      <c r="F357" s="13" t="s">
        <v>861</v>
      </c>
      <c r="G357" s="13" t="s">
        <v>862</v>
      </c>
      <c r="H357" s="107">
        <v>1990</v>
      </c>
      <c r="I357" s="2">
        <f t="shared" si="38"/>
        <v>34</v>
      </c>
      <c r="J357" s="2">
        <f t="shared" si="39"/>
        <v>35</v>
      </c>
      <c r="K357" s="2" t="s">
        <v>1296</v>
      </c>
      <c r="L357" s="14"/>
      <c r="M357" s="14"/>
    </row>
    <row r="358" spans="1:13" x14ac:dyDescent="0.25">
      <c r="A358" s="55">
        <f t="shared" si="40"/>
        <v>357</v>
      </c>
      <c r="B358" s="2" t="s">
        <v>1416</v>
      </c>
      <c r="C358" s="2" t="s">
        <v>1231</v>
      </c>
      <c r="D358" s="13" t="s">
        <v>1266</v>
      </c>
      <c r="E358" s="13" t="s">
        <v>861</v>
      </c>
      <c r="F358" s="13" t="s">
        <v>861</v>
      </c>
      <c r="G358" s="13" t="s">
        <v>862</v>
      </c>
      <c r="H358" s="107">
        <v>1985</v>
      </c>
      <c r="I358" s="2">
        <f t="shared" si="38"/>
        <v>29</v>
      </c>
      <c r="J358" s="2">
        <f t="shared" si="39"/>
        <v>30</v>
      </c>
      <c r="K358" s="2" t="s">
        <v>1271</v>
      </c>
      <c r="L358" s="14"/>
      <c r="M358" s="14"/>
    </row>
    <row r="359" spans="1:13" x14ac:dyDescent="0.25">
      <c r="A359" s="55">
        <f t="shared" si="40"/>
        <v>358</v>
      </c>
      <c r="B359" s="2" t="s">
        <v>1418</v>
      </c>
      <c r="C359" s="2" t="s">
        <v>1231</v>
      </c>
      <c r="D359" s="13" t="s">
        <v>1266</v>
      </c>
      <c r="E359" s="13" t="s">
        <v>861</v>
      </c>
      <c r="F359" s="13" t="s">
        <v>862</v>
      </c>
      <c r="G359" s="13" t="s">
        <v>862</v>
      </c>
      <c r="H359" s="107">
        <v>1990</v>
      </c>
      <c r="I359" s="2">
        <f t="shared" si="38"/>
        <v>34</v>
      </c>
      <c r="J359" s="2">
        <f t="shared" si="39"/>
        <v>34</v>
      </c>
      <c r="K359" s="2" t="s">
        <v>1417</v>
      </c>
      <c r="L359" s="14"/>
      <c r="M359" s="14"/>
    </row>
    <row r="360" spans="1:13" x14ac:dyDescent="0.25">
      <c r="A360" s="55">
        <f t="shared" si="40"/>
        <v>359</v>
      </c>
      <c r="B360" s="2" t="s">
        <v>1420</v>
      </c>
      <c r="C360" s="2" t="s">
        <v>1231</v>
      </c>
      <c r="D360" s="13" t="s">
        <v>1266</v>
      </c>
      <c r="E360" s="13" t="s">
        <v>861</v>
      </c>
      <c r="F360" s="13" t="s">
        <v>862</v>
      </c>
      <c r="G360" s="13" t="s">
        <v>862</v>
      </c>
      <c r="H360" s="107">
        <v>1988</v>
      </c>
      <c r="I360" s="2">
        <f t="shared" si="38"/>
        <v>32</v>
      </c>
      <c r="J360" s="2">
        <f t="shared" si="39"/>
        <v>32</v>
      </c>
      <c r="K360" s="2" t="s">
        <v>1419</v>
      </c>
      <c r="L360" s="14"/>
      <c r="M360" s="14"/>
    </row>
    <row r="361" spans="1:13" x14ac:dyDescent="0.25">
      <c r="A361" s="55">
        <f t="shared" si="40"/>
        <v>360</v>
      </c>
      <c r="B361" s="2" t="s">
        <v>1421</v>
      </c>
      <c r="C361" s="2" t="s">
        <v>1231</v>
      </c>
      <c r="D361" s="13" t="s">
        <v>1266</v>
      </c>
      <c r="E361" s="13" t="s">
        <v>861</v>
      </c>
      <c r="F361" s="13" t="s">
        <v>862</v>
      </c>
      <c r="G361" s="13" t="s">
        <v>862</v>
      </c>
      <c r="H361" s="107">
        <v>1987</v>
      </c>
      <c r="I361" s="2">
        <f t="shared" si="38"/>
        <v>31</v>
      </c>
      <c r="J361" s="2">
        <f t="shared" si="39"/>
        <v>31</v>
      </c>
      <c r="K361" s="2" t="s">
        <v>1273</v>
      </c>
      <c r="L361" s="14"/>
      <c r="M361" s="14"/>
    </row>
    <row r="362" spans="1:13" x14ac:dyDescent="0.25">
      <c r="A362" s="55">
        <f t="shared" si="40"/>
        <v>361</v>
      </c>
      <c r="B362" s="2" t="s">
        <v>1422</v>
      </c>
      <c r="C362" s="2" t="s">
        <v>1231</v>
      </c>
      <c r="D362" s="13" t="s">
        <v>1266</v>
      </c>
      <c r="E362" s="13" t="s">
        <v>861</v>
      </c>
      <c r="F362" s="13" t="s">
        <v>862</v>
      </c>
      <c r="G362" s="13" t="s">
        <v>862</v>
      </c>
      <c r="H362" s="107">
        <v>1989</v>
      </c>
      <c r="I362" s="2">
        <f t="shared" si="38"/>
        <v>33</v>
      </c>
      <c r="J362" s="2">
        <f t="shared" si="39"/>
        <v>33</v>
      </c>
      <c r="K362" s="2" t="s">
        <v>1271</v>
      </c>
      <c r="L362" s="14"/>
      <c r="M362" s="14"/>
    </row>
    <row r="363" spans="1:13" x14ac:dyDescent="0.25">
      <c r="A363" s="55">
        <f t="shared" si="40"/>
        <v>362</v>
      </c>
      <c r="B363" s="2" t="s">
        <v>1423</v>
      </c>
      <c r="C363" s="2" t="s">
        <v>1231</v>
      </c>
      <c r="D363" s="13" t="s">
        <v>1266</v>
      </c>
      <c r="E363" s="13" t="s">
        <v>861</v>
      </c>
      <c r="F363" s="13" t="s">
        <v>862</v>
      </c>
      <c r="G363" s="13" t="s">
        <v>862</v>
      </c>
      <c r="H363" s="107">
        <v>1987</v>
      </c>
      <c r="I363" s="2">
        <f t="shared" si="38"/>
        <v>31</v>
      </c>
      <c r="J363" s="2">
        <f t="shared" si="39"/>
        <v>31</v>
      </c>
      <c r="K363" s="2" t="s">
        <v>1275</v>
      </c>
      <c r="L363" s="14"/>
      <c r="M363" s="14"/>
    </row>
    <row r="364" spans="1:13" x14ac:dyDescent="0.25">
      <c r="A364" s="55">
        <f t="shared" si="40"/>
        <v>363</v>
      </c>
      <c r="B364" s="2" t="s">
        <v>1425</v>
      </c>
      <c r="C364" s="2" t="s">
        <v>1231</v>
      </c>
      <c r="D364" s="13" t="s">
        <v>1266</v>
      </c>
      <c r="E364" s="13" t="s">
        <v>861</v>
      </c>
      <c r="F364" s="13" t="s">
        <v>862</v>
      </c>
      <c r="G364" s="13" t="s">
        <v>862</v>
      </c>
      <c r="H364" s="107">
        <v>1990</v>
      </c>
      <c r="I364" s="2">
        <f t="shared" si="38"/>
        <v>34</v>
      </c>
      <c r="J364" s="2">
        <f t="shared" si="39"/>
        <v>34</v>
      </c>
      <c r="K364" s="2" t="s">
        <v>1424</v>
      </c>
      <c r="L364" s="14"/>
      <c r="M364" s="14"/>
    </row>
    <row r="365" spans="1:13" x14ac:dyDescent="0.25">
      <c r="A365" s="55">
        <f t="shared" si="40"/>
        <v>364</v>
      </c>
      <c r="B365" s="2" t="s">
        <v>1426</v>
      </c>
      <c r="C365" s="2" t="s">
        <v>1231</v>
      </c>
      <c r="D365" s="13" t="s">
        <v>1266</v>
      </c>
      <c r="E365" s="13" t="s">
        <v>861</v>
      </c>
      <c r="F365" s="13" t="s">
        <v>862</v>
      </c>
      <c r="G365" s="13" t="s">
        <v>862</v>
      </c>
      <c r="H365" s="107">
        <v>1990</v>
      </c>
      <c r="I365" s="2">
        <f t="shared" si="38"/>
        <v>34</v>
      </c>
      <c r="J365" s="2">
        <f t="shared" si="39"/>
        <v>34</v>
      </c>
      <c r="K365" s="2" t="s">
        <v>1427</v>
      </c>
      <c r="L365" s="14"/>
      <c r="M365" s="14"/>
    </row>
    <row r="366" spans="1:13" x14ac:dyDescent="0.25">
      <c r="A366" s="55">
        <f t="shared" si="40"/>
        <v>365</v>
      </c>
      <c r="B366" s="2" t="s">
        <v>1429</v>
      </c>
      <c r="C366" s="2" t="s">
        <v>1231</v>
      </c>
      <c r="D366" s="13" t="s">
        <v>1266</v>
      </c>
      <c r="E366" s="13" t="s">
        <v>861</v>
      </c>
      <c r="F366" s="13" t="s">
        <v>862</v>
      </c>
      <c r="G366" s="13" t="s">
        <v>862</v>
      </c>
      <c r="H366" s="107">
        <v>1989</v>
      </c>
      <c r="I366" s="2">
        <f t="shared" si="38"/>
        <v>33</v>
      </c>
      <c r="J366" s="2">
        <f t="shared" si="39"/>
        <v>33</v>
      </c>
      <c r="K366" s="2" t="s">
        <v>1428</v>
      </c>
      <c r="L366" s="14"/>
      <c r="M366" s="14"/>
    </row>
    <row r="367" spans="1:13" x14ac:dyDescent="0.25">
      <c r="A367" s="55">
        <f t="shared" si="40"/>
        <v>366</v>
      </c>
      <c r="B367" s="2" t="s">
        <v>1430</v>
      </c>
      <c r="C367" s="2" t="s">
        <v>1231</v>
      </c>
      <c r="D367" s="13" t="s">
        <v>1266</v>
      </c>
      <c r="E367" s="13" t="s">
        <v>861</v>
      </c>
      <c r="F367" s="13" t="s">
        <v>862</v>
      </c>
      <c r="G367" s="13" t="s">
        <v>862</v>
      </c>
      <c r="H367" s="107">
        <v>1990</v>
      </c>
      <c r="I367" s="2">
        <f t="shared" si="38"/>
        <v>34</v>
      </c>
      <c r="J367" s="2">
        <f t="shared" si="39"/>
        <v>34</v>
      </c>
      <c r="K367" s="2" t="s">
        <v>1424</v>
      </c>
      <c r="L367" s="14"/>
      <c r="M367" s="14"/>
    </row>
    <row r="368" spans="1:13" x14ac:dyDescent="0.25">
      <c r="A368" s="55">
        <f t="shared" si="40"/>
        <v>367</v>
      </c>
      <c r="B368" s="2" t="s">
        <v>1432</v>
      </c>
      <c r="C368" s="2" t="s">
        <v>1231</v>
      </c>
      <c r="D368" s="13" t="s">
        <v>1433</v>
      </c>
      <c r="E368" s="13" t="s">
        <v>862</v>
      </c>
      <c r="F368" s="13" t="s">
        <v>862</v>
      </c>
      <c r="G368" s="13" t="s">
        <v>862</v>
      </c>
      <c r="H368" s="107">
        <v>1988</v>
      </c>
      <c r="I368" s="2">
        <f t="shared" si="38"/>
        <v>32</v>
      </c>
      <c r="J368" s="2">
        <f t="shared" si="39"/>
        <v>32</v>
      </c>
      <c r="K368" s="2" t="s">
        <v>1431</v>
      </c>
      <c r="L368" s="14"/>
      <c r="M368" s="14"/>
    </row>
    <row r="369" spans="1:13" x14ac:dyDescent="0.25">
      <c r="A369" s="55">
        <f t="shared" si="40"/>
        <v>368</v>
      </c>
      <c r="B369" s="2" t="s">
        <v>1434</v>
      </c>
      <c r="C369" s="2" t="s">
        <v>1231</v>
      </c>
      <c r="D369" s="13" t="s">
        <v>1266</v>
      </c>
      <c r="E369" s="13" t="s">
        <v>861</v>
      </c>
      <c r="F369" s="13" t="s">
        <v>862</v>
      </c>
      <c r="G369" s="13" t="s">
        <v>862</v>
      </c>
      <c r="H369" s="107">
        <v>1989</v>
      </c>
      <c r="I369" s="2">
        <f t="shared" si="38"/>
        <v>33</v>
      </c>
      <c r="J369" s="2">
        <f t="shared" si="39"/>
        <v>33</v>
      </c>
      <c r="K369" s="2" t="s">
        <v>1424</v>
      </c>
      <c r="L369" s="14"/>
      <c r="M369" s="14"/>
    </row>
    <row r="370" spans="1:13" x14ac:dyDescent="0.25">
      <c r="A370" s="55">
        <f t="shared" si="40"/>
        <v>369</v>
      </c>
      <c r="B370" s="2" t="s">
        <v>1435</v>
      </c>
      <c r="C370" s="2" t="s">
        <v>1231</v>
      </c>
      <c r="D370" s="13" t="s">
        <v>1266</v>
      </c>
      <c r="E370" s="13" t="s">
        <v>862</v>
      </c>
      <c r="F370" s="13" t="s">
        <v>862</v>
      </c>
      <c r="G370" s="13" t="s">
        <v>867</v>
      </c>
      <c r="H370" s="107">
        <v>1990</v>
      </c>
      <c r="I370" s="2">
        <f t="shared" si="38"/>
        <v>33</v>
      </c>
      <c r="J370" s="2">
        <f t="shared" si="39"/>
        <v>34</v>
      </c>
      <c r="K370" s="2" t="s">
        <v>1400</v>
      </c>
      <c r="L370" s="14"/>
      <c r="M370" s="14"/>
    </row>
    <row r="371" spans="1:13" x14ac:dyDescent="0.25">
      <c r="A371" s="55">
        <f t="shared" si="40"/>
        <v>370</v>
      </c>
      <c r="B371" s="2" t="s">
        <v>1436</v>
      </c>
      <c r="C371" s="2" t="s">
        <v>1231</v>
      </c>
      <c r="D371" s="13" t="s">
        <v>1266</v>
      </c>
      <c r="E371" s="13" t="s">
        <v>852</v>
      </c>
      <c r="F371" s="13" t="s">
        <v>861</v>
      </c>
      <c r="G371" s="13" t="s">
        <v>861</v>
      </c>
      <c r="H371" s="107">
        <v>1987</v>
      </c>
      <c r="I371" s="2">
        <f t="shared" si="38"/>
        <v>32</v>
      </c>
      <c r="J371" s="2">
        <f t="shared" si="39"/>
        <v>32</v>
      </c>
      <c r="K371" s="2" t="s">
        <v>1368</v>
      </c>
      <c r="L371" s="14"/>
      <c r="M371" s="14"/>
    </row>
    <row r="372" spans="1:13" x14ac:dyDescent="0.25">
      <c r="A372" s="55">
        <f t="shared" si="40"/>
        <v>371</v>
      </c>
      <c r="B372" s="2" t="s">
        <v>1437</v>
      </c>
      <c r="C372" s="2" t="s">
        <v>1231</v>
      </c>
      <c r="D372" s="13" t="s">
        <v>1266</v>
      </c>
      <c r="E372" s="13" t="s">
        <v>861</v>
      </c>
      <c r="F372" s="13" t="s">
        <v>861</v>
      </c>
      <c r="G372" s="13" t="s">
        <v>861</v>
      </c>
      <c r="H372" s="107">
        <v>1986</v>
      </c>
      <c r="I372" s="2">
        <f t="shared" si="38"/>
        <v>31</v>
      </c>
      <c r="J372" s="2">
        <f t="shared" si="39"/>
        <v>31</v>
      </c>
      <c r="K372" s="2" t="s">
        <v>1368</v>
      </c>
      <c r="L372" s="14"/>
      <c r="M372" s="14"/>
    </row>
    <row r="373" spans="1:13" x14ac:dyDescent="0.25">
      <c r="A373" s="55">
        <f t="shared" si="40"/>
        <v>372</v>
      </c>
      <c r="B373" s="2" t="s">
        <v>1438</v>
      </c>
      <c r="C373" s="2" t="s">
        <v>1231</v>
      </c>
      <c r="D373" s="13" t="s">
        <v>1266</v>
      </c>
      <c r="E373" s="13" t="s">
        <v>861</v>
      </c>
      <c r="F373" s="13" t="s">
        <v>862</v>
      </c>
      <c r="G373" s="13" t="s">
        <v>862</v>
      </c>
      <c r="H373" s="107">
        <v>1991</v>
      </c>
      <c r="I373" s="2">
        <f t="shared" si="38"/>
        <v>35</v>
      </c>
      <c r="J373" s="2">
        <f t="shared" si="39"/>
        <v>35</v>
      </c>
      <c r="K373" s="2" t="s">
        <v>1368</v>
      </c>
      <c r="L373" s="14"/>
      <c r="M373" s="14"/>
    </row>
    <row r="374" spans="1:13" x14ac:dyDescent="0.25">
      <c r="A374" s="55">
        <f t="shared" si="40"/>
        <v>373</v>
      </c>
      <c r="B374" s="2" t="s">
        <v>1440</v>
      </c>
      <c r="C374" s="2" t="s">
        <v>1231</v>
      </c>
      <c r="D374" s="13" t="s">
        <v>1266</v>
      </c>
      <c r="E374" s="13" t="s">
        <v>861</v>
      </c>
      <c r="F374" s="13" t="s">
        <v>862</v>
      </c>
      <c r="G374" s="13" t="s">
        <v>862</v>
      </c>
      <c r="H374" s="107">
        <v>1997</v>
      </c>
      <c r="I374" s="2">
        <f t="shared" si="38"/>
        <v>41</v>
      </c>
      <c r="J374" s="2">
        <f t="shared" si="39"/>
        <v>41</v>
      </c>
      <c r="K374" s="2" t="s">
        <v>1439</v>
      </c>
      <c r="L374" s="14"/>
      <c r="M374" s="14"/>
    </row>
    <row r="375" spans="1:13" x14ac:dyDescent="0.25">
      <c r="A375" s="55">
        <f t="shared" si="40"/>
        <v>374</v>
      </c>
      <c r="B375" s="2" t="s">
        <v>1442</v>
      </c>
      <c r="C375" s="2" t="s">
        <v>1231</v>
      </c>
      <c r="D375" s="13" t="s">
        <v>1266</v>
      </c>
      <c r="E375" s="13" t="s">
        <v>862</v>
      </c>
      <c r="F375" s="13" t="s">
        <v>862</v>
      </c>
      <c r="G375" s="13" t="s">
        <v>862</v>
      </c>
      <c r="H375" s="107">
        <v>1989</v>
      </c>
      <c r="I375" s="2">
        <f t="shared" si="38"/>
        <v>33</v>
      </c>
      <c r="J375" s="2">
        <f t="shared" si="39"/>
        <v>33</v>
      </c>
      <c r="K375" s="2" t="s">
        <v>1441</v>
      </c>
      <c r="L375" s="14"/>
      <c r="M375" s="14"/>
    </row>
    <row r="376" spans="1:13" x14ac:dyDescent="0.25">
      <c r="A376" s="55">
        <f t="shared" si="40"/>
        <v>375</v>
      </c>
      <c r="B376" s="2" t="s">
        <v>1443</v>
      </c>
      <c r="C376" s="2" t="s">
        <v>1231</v>
      </c>
      <c r="D376" s="13" t="s">
        <v>1266</v>
      </c>
      <c r="E376" s="13" t="s">
        <v>862</v>
      </c>
      <c r="F376" s="13" t="s">
        <v>862</v>
      </c>
      <c r="G376" s="13" t="s">
        <v>867</v>
      </c>
      <c r="H376" s="107">
        <v>1996</v>
      </c>
      <c r="I376" s="2">
        <f t="shared" si="38"/>
        <v>39</v>
      </c>
      <c r="J376" s="2">
        <f t="shared" si="39"/>
        <v>40</v>
      </c>
      <c r="K376" s="2" t="s">
        <v>1368</v>
      </c>
      <c r="L376" s="14"/>
      <c r="M376" s="14"/>
    </row>
    <row r="377" spans="1:13" x14ac:dyDescent="0.25">
      <c r="A377" s="55">
        <f t="shared" si="40"/>
        <v>376</v>
      </c>
      <c r="B377" s="2" t="s">
        <v>1444</v>
      </c>
      <c r="C377" s="2" t="s">
        <v>1231</v>
      </c>
      <c r="D377" s="13" t="s">
        <v>1445</v>
      </c>
      <c r="E377" s="13" t="s">
        <v>868</v>
      </c>
      <c r="F377" s="13" t="s">
        <v>868</v>
      </c>
      <c r="G377" s="13" t="s">
        <v>865</v>
      </c>
      <c r="H377" s="107">
        <v>1992</v>
      </c>
      <c r="I377" s="2">
        <f t="shared" si="38"/>
        <v>32</v>
      </c>
      <c r="J377" s="2">
        <f t="shared" si="39"/>
        <v>33</v>
      </c>
      <c r="K377" s="2" t="s">
        <v>1294</v>
      </c>
      <c r="L377" s="14"/>
      <c r="M377" s="14"/>
    </row>
    <row r="378" spans="1:13" x14ac:dyDescent="0.25">
      <c r="A378" s="55">
        <f t="shared" si="40"/>
        <v>377</v>
      </c>
      <c r="B378" s="2" t="s">
        <v>1446</v>
      </c>
      <c r="C378" s="2" t="s">
        <v>1231</v>
      </c>
      <c r="D378" s="13" t="s">
        <v>1447</v>
      </c>
      <c r="E378" s="13" t="s">
        <v>865</v>
      </c>
      <c r="F378" s="13" t="s">
        <v>865</v>
      </c>
      <c r="G378" s="13" t="s">
        <v>865</v>
      </c>
      <c r="H378" s="107">
        <v>1993</v>
      </c>
      <c r="I378" s="2">
        <f t="shared" si="38"/>
        <v>33</v>
      </c>
      <c r="J378" s="2">
        <f t="shared" si="39"/>
        <v>33</v>
      </c>
      <c r="K378" s="2" t="s">
        <v>1294</v>
      </c>
      <c r="L378" s="14"/>
      <c r="M378" s="14"/>
    </row>
    <row r="379" spans="1:13" x14ac:dyDescent="0.25">
      <c r="A379" s="55">
        <f t="shared" si="40"/>
        <v>378</v>
      </c>
      <c r="B379" s="2" t="s">
        <v>1448</v>
      </c>
      <c r="C379" s="2" t="s">
        <v>1231</v>
      </c>
      <c r="D379" s="13" t="s">
        <v>1449</v>
      </c>
      <c r="E379" s="13" t="s">
        <v>947</v>
      </c>
      <c r="F379" s="13" t="s">
        <v>947</v>
      </c>
      <c r="G379" s="13" t="s">
        <v>947</v>
      </c>
      <c r="H379" s="107">
        <v>1991</v>
      </c>
      <c r="I379" s="2">
        <f t="shared" si="38"/>
        <v>30</v>
      </c>
      <c r="J379" s="2">
        <f t="shared" si="39"/>
        <v>30</v>
      </c>
      <c r="K379" s="2" t="s">
        <v>1294</v>
      </c>
      <c r="L379" s="14"/>
      <c r="M379" s="14"/>
    </row>
    <row r="380" spans="1:13" x14ac:dyDescent="0.25">
      <c r="A380" s="55">
        <f t="shared" si="40"/>
        <v>379</v>
      </c>
      <c r="B380" s="2" t="s">
        <v>1451</v>
      </c>
      <c r="C380" s="2" t="s">
        <v>1231</v>
      </c>
      <c r="D380" s="13" t="s">
        <v>1449</v>
      </c>
      <c r="E380" s="13" t="s">
        <v>947</v>
      </c>
      <c r="F380" s="13" t="s">
        <v>947</v>
      </c>
      <c r="G380" s="13" t="s">
        <v>947</v>
      </c>
      <c r="H380" s="107">
        <v>1995</v>
      </c>
      <c r="I380" s="2">
        <f t="shared" si="38"/>
        <v>34</v>
      </c>
      <c r="J380" s="2">
        <f t="shared" si="39"/>
        <v>34</v>
      </c>
      <c r="K380" s="2" t="s">
        <v>1450</v>
      </c>
      <c r="L380" s="14"/>
      <c r="M380" s="14"/>
    </row>
    <row r="381" spans="1:13" x14ac:dyDescent="0.25">
      <c r="A381" s="55">
        <f t="shared" si="40"/>
        <v>380</v>
      </c>
      <c r="B381" s="2" t="s">
        <v>1453</v>
      </c>
      <c r="C381" s="2" t="s">
        <v>1231</v>
      </c>
      <c r="D381" s="13" t="s">
        <v>1454</v>
      </c>
      <c r="E381" s="13" t="s">
        <v>867</v>
      </c>
      <c r="F381" s="13" t="s">
        <v>867</v>
      </c>
      <c r="G381" s="13" t="s">
        <v>863</v>
      </c>
      <c r="H381" s="107">
        <v>1990</v>
      </c>
      <c r="I381" s="2">
        <f t="shared" si="38"/>
        <v>32</v>
      </c>
      <c r="J381" s="2">
        <f t="shared" si="39"/>
        <v>33</v>
      </c>
      <c r="K381" s="2" t="s">
        <v>1452</v>
      </c>
      <c r="L381" s="14"/>
      <c r="M381" s="14"/>
    </row>
    <row r="382" spans="1:13" x14ac:dyDescent="0.25">
      <c r="A382" s="55">
        <f t="shared" si="40"/>
        <v>381</v>
      </c>
      <c r="B382" s="2" t="s">
        <v>1456</v>
      </c>
      <c r="C382" s="2" t="s">
        <v>1231</v>
      </c>
      <c r="D382" s="13" t="s">
        <v>1454</v>
      </c>
      <c r="E382" s="13" t="s">
        <v>863</v>
      </c>
      <c r="F382" s="13" t="s">
        <v>863</v>
      </c>
      <c r="G382" s="13" t="s">
        <v>868</v>
      </c>
      <c r="H382" s="107">
        <v>1990</v>
      </c>
      <c r="I382" s="2">
        <f t="shared" si="38"/>
        <v>31</v>
      </c>
      <c r="J382" s="2">
        <f t="shared" si="39"/>
        <v>32</v>
      </c>
      <c r="K382" s="2" t="s">
        <v>1455</v>
      </c>
      <c r="L382" s="14"/>
      <c r="M382" s="14"/>
    </row>
    <row r="383" spans="1:13" x14ac:dyDescent="0.25">
      <c r="A383" s="55">
        <f t="shared" si="40"/>
        <v>382</v>
      </c>
      <c r="B383" s="2" t="s">
        <v>1458</v>
      </c>
      <c r="C383" s="2" t="s">
        <v>1231</v>
      </c>
      <c r="D383" s="13" t="s">
        <v>1454</v>
      </c>
      <c r="E383" s="13" t="s">
        <v>863</v>
      </c>
      <c r="F383" s="13" t="s">
        <v>868</v>
      </c>
      <c r="G383" s="13" t="s">
        <v>868</v>
      </c>
      <c r="H383" s="107">
        <v>1990</v>
      </c>
      <c r="I383" s="2">
        <f t="shared" si="38"/>
        <v>31</v>
      </c>
      <c r="J383" s="2">
        <f t="shared" si="39"/>
        <v>31</v>
      </c>
      <c r="K383" s="2" t="s">
        <v>1457</v>
      </c>
      <c r="L383" s="14"/>
      <c r="M383" s="14"/>
    </row>
    <row r="384" spans="1:13" x14ac:dyDescent="0.25">
      <c r="A384" s="55">
        <f t="shared" si="40"/>
        <v>383</v>
      </c>
      <c r="B384" s="2" t="s">
        <v>1459</v>
      </c>
      <c r="C384" s="2" t="s">
        <v>1231</v>
      </c>
      <c r="D384" s="13" t="s">
        <v>1454</v>
      </c>
      <c r="E384" s="13" t="s">
        <v>868</v>
      </c>
      <c r="F384" s="13" t="s">
        <v>868</v>
      </c>
      <c r="G384" s="13" t="s">
        <v>868</v>
      </c>
      <c r="H384" s="107">
        <v>1990</v>
      </c>
      <c r="I384" s="2">
        <f t="shared" si="38"/>
        <v>31</v>
      </c>
      <c r="J384" s="2">
        <f t="shared" si="39"/>
        <v>31</v>
      </c>
      <c r="K384" s="2" t="s">
        <v>1224</v>
      </c>
      <c r="L384" s="14"/>
      <c r="M384" s="14"/>
    </row>
    <row r="385" spans="1:13" x14ac:dyDescent="0.25">
      <c r="A385" s="55">
        <f t="shared" si="40"/>
        <v>384</v>
      </c>
      <c r="B385" s="2" t="s">
        <v>1461</v>
      </c>
      <c r="C385" s="2" t="s">
        <v>1231</v>
      </c>
      <c r="D385" s="13" t="s">
        <v>1454</v>
      </c>
      <c r="E385" s="13" t="s">
        <v>868</v>
      </c>
      <c r="F385" s="13" t="s">
        <v>868</v>
      </c>
      <c r="G385" s="13" t="s">
        <v>865</v>
      </c>
      <c r="H385" s="107">
        <v>1990</v>
      </c>
      <c r="I385" s="2">
        <f t="shared" si="38"/>
        <v>30</v>
      </c>
      <c r="J385" s="2">
        <f t="shared" si="39"/>
        <v>31</v>
      </c>
      <c r="K385" s="2" t="s">
        <v>1460</v>
      </c>
      <c r="L385" s="14"/>
      <c r="M385" s="14"/>
    </row>
    <row r="386" spans="1:13" x14ac:dyDescent="0.25">
      <c r="A386" s="55">
        <f t="shared" si="40"/>
        <v>385</v>
      </c>
      <c r="B386" s="2" t="s">
        <v>1463</v>
      </c>
      <c r="C386" s="2" t="s">
        <v>1231</v>
      </c>
      <c r="D386" s="13" t="s">
        <v>1454</v>
      </c>
      <c r="E386" s="13" t="s">
        <v>868</v>
      </c>
      <c r="F386" s="13" t="s">
        <v>868</v>
      </c>
      <c r="G386" s="13" t="s">
        <v>865</v>
      </c>
      <c r="H386" s="107">
        <v>1991</v>
      </c>
      <c r="I386" s="2">
        <f t="shared" si="38"/>
        <v>31</v>
      </c>
      <c r="J386" s="2">
        <f t="shared" si="39"/>
        <v>32</v>
      </c>
      <c r="K386" s="2" t="s">
        <v>1462</v>
      </c>
      <c r="L386" s="14"/>
      <c r="M386" s="14"/>
    </row>
    <row r="387" spans="1:13" x14ac:dyDescent="0.25">
      <c r="A387" s="55">
        <f t="shared" si="40"/>
        <v>386</v>
      </c>
      <c r="B387" s="2" t="s">
        <v>1465</v>
      </c>
      <c r="C387" s="2" t="s">
        <v>1231</v>
      </c>
      <c r="D387" s="13" t="s">
        <v>1454</v>
      </c>
      <c r="E387" s="13" t="s">
        <v>868</v>
      </c>
      <c r="F387" s="13" t="s">
        <v>868</v>
      </c>
      <c r="G387" s="13" t="s">
        <v>865</v>
      </c>
      <c r="H387" s="107">
        <v>1994</v>
      </c>
      <c r="I387" s="2">
        <f t="shared" ref="I387:I450" si="41">H387-G387</f>
        <v>34</v>
      </c>
      <c r="J387" s="2">
        <f t="shared" ref="J387:J450" si="42">H387-F387</f>
        <v>35</v>
      </c>
      <c r="K387" s="2" t="s">
        <v>1464</v>
      </c>
      <c r="L387" s="14"/>
      <c r="M387" s="14"/>
    </row>
    <row r="388" spans="1:13" x14ac:dyDescent="0.25">
      <c r="A388" s="55">
        <f t="shared" ref="A388:A451" si="43">A387+1</f>
        <v>387</v>
      </c>
      <c r="B388" s="2" t="s">
        <v>1466</v>
      </c>
      <c r="C388" s="2" t="s">
        <v>1231</v>
      </c>
      <c r="D388" s="13" t="s">
        <v>1454</v>
      </c>
      <c r="E388" s="13" t="s">
        <v>868</v>
      </c>
      <c r="F388" s="13" t="s">
        <v>868</v>
      </c>
      <c r="G388" s="13" t="s">
        <v>865</v>
      </c>
      <c r="H388" s="107">
        <v>1993</v>
      </c>
      <c r="I388" s="2">
        <f t="shared" si="41"/>
        <v>33</v>
      </c>
      <c r="J388" s="2">
        <f t="shared" si="42"/>
        <v>34</v>
      </c>
      <c r="K388" s="2" t="s">
        <v>1462</v>
      </c>
      <c r="L388" s="14"/>
      <c r="M388" s="14"/>
    </row>
    <row r="389" spans="1:13" x14ac:dyDescent="0.25">
      <c r="A389" s="55">
        <f t="shared" si="43"/>
        <v>388</v>
      </c>
      <c r="B389" s="2" t="s">
        <v>1468</v>
      </c>
      <c r="C389" s="2" t="s">
        <v>1231</v>
      </c>
      <c r="D389" s="13" t="s">
        <v>1454</v>
      </c>
      <c r="E389" s="13" t="s">
        <v>868</v>
      </c>
      <c r="F389" s="13" t="s">
        <v>865</v>
      </c>
      <c r="G389" s="13" t="s">
        <v>865</v>
      </c>
      <c r="H389" s="107">
        <v>1991</v>
      </c>
      <c r="I389" s="2">
        <f t="shared" si="41"/>
        <v>31</v>
      </c>
      <c r="J389" s="2">
        <f t="shared" si="42"/>
        <v>31</v>
      </c>
      <c r="K389" s="2" t="s">
        <v>1467</v>
      </c>
      <c r="L389" s="14"/>
      <c r="M389" s="14"/>
    </row>
    <row r="390" spans="1:13" x14ac:dyDescent="0.25">
      <c r="A390" s="55">
        <f t="shared" si="43"/>
        <v>389</v>
      </c>
      <c r="B390" s="2" t="s">
        <v>1469</v>
      </c>
      <c r="C390" s="2" t="s">
        <v>1231</v>
      </c>
      <c r="D390" s="13" t="s">
        <v>1454</v>
      </c>
      <c r="E390" s="13" t="s">
        <v>868</v>
      </c>
      <c r="F390" s="13" t="s">
        <v>865</v>
      </c>
      <c r="G390" s="13" t="s">
        <v>865</v>
      </c>
      <c r="H390" s="107">
        <v>1990</v>
      </c>
      <c r="I390" s="2">
        <f t="shared" si="41"/>
        <v>30</v>
      </c>
      <c r="J390" s="2">
        <f t="shared" si="42"/>
        <v>30</v>
      </c>
      <c r="K390" s="2" t="s">
        <v>1457</v>
      </c>
      <c r="L390" s="14"/>
      <c r="M390" s="14"/>
    </row>
    <row r="391" spans="1:13" x14ac:dyDescent="0.25">
      <c r="A391" s="55">
        <f t="shared" si="43"/>
        <v>390</v>
      </c>
      <c r="B391" s="2" t="s">
        <v>1471</v>
      </c>
      <c r="C391" s="2" t="s">
        <v>1231</v>
      </c>
      <c r="D391" s="13" t="s">
        <v>1454</v>
      </c>
      <c r="E391" s="13" t="s">
        <v>865</v>
      </c>
      <c r="F391" s="13" t="s">
        <v>865</v>
      </c>
      <c r="G391" s="13" t="s">
        <v>947</v>
      </c>
      <c r="H391" s="107">
        <v>1990</v>
      </c>
      <c r="I391" s="2">
        <f t="shared" si="41"/>
        <v>29</v>
      </c>
      <c r="J391" s="2">
        <f t="shared" si="42"/>
        <v>30</v>
      </c>
      <c r="K391" s="2" t="s">
        <v>1470</v>
      </c>
      <c r="L391" s="14"/>
      <c r="M391" s="14"/>
    </row>
    <row r="392" spans="1:13" x14ac:dyDescent="0.25">
      <c r="A392" s="55">
        <f t="shared" si="43"/>
        <v>391</v>
      </c>
      <c r="B392" s="2" t="s">
        <v>1472</v>
      </c>
      <c r="C392" s="2" t="s">
        <v>1231</v>
      </c>
      <c r="D392" s="13" t="s">
        <v>1454</v>
      </c>
      <c r="E392" s="13" t="s">
        <v>865</v>
      </c>
      <c r="F392" s="13" t="s">
        <v>865</v>
      </c>
      <c r="G392" s="13" t="s">
        <v>947</v>
      </c>
      <c r="H392" s="107">
        <v>1990</v>
      </c>
      <c r="I392" s="2">
        <f t="shared" si="41"/>
        <v>29</v>
      </c>
      <c r="J392" s="2">
        <f t="shared" si="42"/>
        <v>30</v>
      </c>
      <c r="K392" s="2" t="s">
        <v>1473</v>
      </c>
      <c r="L392" s="14"/>
      <c r="M392" s="14"/>
    </row>
    <row r="393" spans="1:13" x14ac:dyDescent="0.25">
      <c r="A393" s="55">
        <f t="shared" si="43"/>
        <v>392</v>
      </c>
      <c r="B393" s="2" t="s">
        <v>1474</v>
      </c>
      <c r="C393" s="2" t="s">
        <v>1231</v>
      </c>
      <c r="D393" s="13" t="s">
        <v>1454</v>
      </c>
      <c r="E393" s="13" t="s">
        <v>865</v>
      </c>
      <c r="F393" s="13" t="s">
        <v>865</v>
      </c>
      <c r="G393" s="13" t="s">
        <v>947</v>
      </c>
      <c r="H393" s="107">
        <v>1991</v>
      </c>
      <c r="I393" s="2">
        <f t="shared" si="41"/>
        <v>30</v>
      </c>
      <c r="J393" s="2">
        <f t="shared" si="42"/>
        <v>31</v>
      </c>
      <c r="K393" s="2" t="s">
        <v>1462</v>
      </c>
      <c r="L393" s="14"/>
      <c r="M393" s="14"/>
    </row>
    <row r="394" spans="1:13" x14ac:dyDescent="0.25">
      <c r="A394" s="55">
        <f t="shared" si="43"/>
        <v>393</v>
      </c>
      <c r="B394" s="2" t="s">
        <v>1475</v>
      </c>
      <c r="C394" s="2" t="s">
        <v>1231</v>
      </c>
      <c r="D394" s="13" t="s">
        <v>1454</v>
      </c>
      <c r="E394" s="13" t="s">
        <v>865</v>
      </c>
      <c r="F394" s="13" t="s">
        <v>865</v>
      </c>
      <c r="G394" s="13" t="s">
        <v>947</v>
      </c>
      <c r="H394" s="107">
        <v>1992</v>
      </c>
      <c r="I394" s="2">
        <f t="shared" si="41"/>
        <v>31</v>
      </c>
      <c r="J394" s="2">
        <f t="shared" si="42"/>
        <v>32</v>
      </c>
      <c r="K394" s="2" t="s">
        <v>1508</v>
      </c>
      <c r="L394" s="14"/>
      <c r="M394" s="14"/>
    </row>
    <row r="395" spans="1:13" x14ac:dyDescent="0.25">
      <c r="A395" s="55">
        <f t="shared" si="43"/>
        <v>394</v>
      </c>
      <c r="B395" s="2" t="s">
        <v>1476</v>
      </c>
      <c r="C395" s="2" t="s">
        <v>1231</v>
      </c>
      <c r="D395" s="13" t="s">
        <v>1454</v>
      </c>
      <c r="E395" s="13" t="s">
        <v>865</v>
      </c>
      <c r="F395" s="13" t="s">
        <v>947</v>
      </c>
      <c r="G395" s="13" t="s">
        <v>947</v>
      </c>
      <c r="H395" s="107">
        <v>1992</v>
      </c>
      <c r="I395" s="2">
        <f t="shared" si="41"/>
        <v>31</v>
      </c>
      <c r="J395" s="2">
        <f t="shared" si="42"/>
        <v>31</v>
      </c>
      <c r="K395" s="2" t="s">
        <v>1224</v>
      </c>
      <c r="L395" s="14"/>
      <c r="M395" s="14"/>
    </row>
    <row r="396" spans="1:13" x14ac:dyDescent="0.25">
      <c r="A396" s="55">
        <f t="shared" si="43"/>
        <v>395</v>
      </c>
      <c r="B396" s="2" t="s">
        <v>1478</v>
      </c>
      <c r="C396" s="2" t="s">
        <v>1231</v>
      </c>
      <c r="D396" s="13" t="s">
        <v>1454</v>
      </c>
      <c r="E396" s="13" t="s">
        <v>947</v>
      </c>
      <c r="F396" s="13" t="s">
        <v>947</v>
      </c>
      <c r="G396" s="13" t="s">
        <v>947</v>
      </c>
      <c r="H396" s="107">
        <v>1991</v>
      </c>
      <c r="I396" s="2">
        <f t="shared" si="41"/>
        <v>30</v>
      </c>
      <c r="J396" s="2">
        <f t="shared" si="42"/>
        <v>30</v>
      </c>
      <c r="K396" s="2" t="s">
        <v>1477</v>
      </c>
      <c r="L396" s="14"/>
      <c r="M396" s="14"/>
    </row>
    <row r="397" spans="1:13" x14ac:dyDescent="0.25">
      <c r="A397" s="55">
        <f t="shared" si="43"/>
        <v>396</v>
      </c>
      <c r="B397" s="2" t="s">
        <v>1479</v>
      </c>
      <c r="C397" s="2" t="s">
        <v>1231</v>
      </c>
      <c r="D397" s="13" t="s">
        <v>1454</v>
      </c>
      <c r="E397" s="13" t="s">
        <v>947</v>
      </c>
      <c r="F397" s="13" t="s">
        <v>947</v>
      </c>
      <c r="G397" s="13" t="s">
        <v>947</v>
      </c>
      <c r="H397" s="107">
        <v>1990</v>
      </c>
      <c r="I397" s="2">
        <f t="shared" si="41"/>
        <v>29</v>
      </c>
      <c r="J397" s="2">
        <f t="shared" si="42"/>
        <v>29</v>
      </c>
      <c r="K397" s="2" t="s">
        <v>1462</v>
      </c>
      <c r="L397" s="14"/>
      <c r="M397" s="14"/>
    </row>
    <row r="398" spans="1:13" x14ac:dyDescent="0.25">
      <c r="A398" s="55">
        <f t="shared" si="43"/>
        <v>397</v>
      </c>
      <c r="B398" s="2" t="s">
        <v>1480</v>
      </c>
      <c r="C398" s="2" t="s">
        <v>1231</v>
      </c>
      <c r="D398" s="13" t="s">
        <v>1454</v>
      </c>
      <c r="E398" s="13" t="s">
        <v>947</v>
      </c>
      <c r="F398" s="13" t="s">
        <v>947</v>
      </c>
      <c r="G398" s="13" t="s">
        <v>943</v>
      </c>
      <c r="H398" s="107">
        <v>1993</v>
      </c>
      <c r="I398" s="2">
        <f t="shared" si="41"/>
        <v>31</v>
      </c>
      <c r="J398" s="2">
        <f t="shared" si="42"/>
        <v>32</v>
      </c>
      <c r="K398" s="2" t="s">
        <v>1294</v>
      </c>
      <c r="L398" s="14"/>
      <c r="M398" s="14"/>
    </row>
    <row r="399" spans="1:13" x14ac:dyDescent="0.25">
      <c r="A399" s="55">
        <f t="shared" si="43"/>
        <v>398</v>
      </c>
      <c r="B399" s="2" t="s">
        <v>1481</v>
      </c>
      <c r="C399" s="2" t="s">
        <v>1231</v>
      </c>
      <c r="D399" s="13" t="s">
        <v>1454</v>
      </c>
      <c r="E399" s="13" t="s">
        <v>947</v>
      </c>
      <c r="F399" s="13" t="s">
        <v>947</v>
      </c>
      <c r="G399" s="13" t="s">
        <v>943</v>
      </c>
      <c r="H399" s="107">
        <v>1990</v>
      </c>
      <c r="I399" s="2">
        <f t="shared" si="41"/>
        <v>28</v>
      </c>
      <c r="J399" s="2">
        <f t="shared" si="42"/>
        <v>29</v>
      </c>
      <c r="K399" s="2" t="s">
        <v>1482</v>
      </c>
      <c r="L399" s="14"/>
      <c r="M399" s="14"/>
    </row>
    <row r="400" spans="1:13" x14ac:dyDescent="0.25">
      <c r="A400" s="55">
        <f t="shared" si="43"/>
        <v>399</v>
      </c>
      <c r="B400" s="2" t="s">
        <v>1483</v>
      </c>
      <c r="C400" s="2" t="s">
        <v>1231</v>
      </c>
      <c r="D400" s="13" t="s">
        <v>1454</v>
      </c>
      <c r="E400" s="13" t="s">
        <v>947</v>
      </c>
      <c r="F400" s="13" t="s">
        <v>943</v>
      </c>
      <c r="G400" s="13" t="s">
        <v>943</v>
      </c>
      <c r="H400" s="107">
        <v>1989</v>
      </c>
      <c r="I400" s="2">
        <f t="shared" si="41"/>
        <v>27</v>
      </c>
      <c r="J400" s="2">
        <f t="shared" si="42"/>
        <v>27</v>
      </c>
      <c r="K400" s="2" t="s">
        <v>1484</v>
      </c>
      <c r="L400" s="14"/>
      <c r="M400" s="14"/>
    </row>
    <row r="401" spans="1:13" x14ac:dyDescent="0.25">
      <c r="A401" s="55">
        <f t="shared" si="43"/>
        <v>400</v>
      </c>
      <c r="B401" s="2" t="s">
        <v>1485</v>
      </c>
      <c r="C401" s="2" t="s">
        <v>1231</v>
      </c>
      <c r="D401" s="13" t="s">
        <v>1454</v>
      </c>
      <c r="E401" s="13" t="s">
        <v>943</v>
      </c>
      <c r="F401" s="13" t="s">
        <v>943</v>
      </c>
      <c r="G401" s="13" t="s">
        <v>943</v>
      </c>
      <c r="H401" s="107">
        <v>1992</v>
      </c>
      <c r="I401" s="2">
        <f t="shared" si="41"/>
        <v>30</v>
      </c>
      <c r="J401" s="2">
        <f t="shared" si="42"/>
        <v>30</v>
      </c>
      <c r="K401" s="2" t="s">
        <v>598</v>
      </c>
      <c r="L401" s="14"/>
      <c r="M401" s="14"/>
    </row>
    <row r="402" spans="1:13" x14ac:dyDescent="0.25">
      <c r="A402" s="55">
        <f t="shared" si="43"/>
        <v>401</v>
      </c>
      <c r="B402" s="2" t="s">
        <v>1486</v>
      </c>
      <c r="C402" s="2" t="s">
        <v>1231</v>
      </c>
      <c r="D402" s="13" t="s">
        <v>1454</v>
      </c>
      <c r="E402" s="13" t="s">
        <v>943</v>
      </c>
      <c r="F402" s="13" t="s">
        <v>943</v>
      </c>
      <c r="G402" s="13" t="s">
        <v>943</v>
      </c>
      <c r="H402" s="107">
        <v>1990</v>
      </c>
      <c r="I402" s="2">
        <f t="shared" si="41"/>
        <v>28</v>
      </c>
      <c r="J402" s="2">
        <f t="shared" si="42"/>
        <v>28</v>
      </c>
      <c r="K402" s="2" t="s">
        <v>598</v>
      </c>
      <c r="L402" s="14"/>
      <c r="M402" s="14"/>
    </row>
    <row r="403" spans="1:13" x14ac:dyDescent="0.25">
      <c r="A403" s="55">
        <f t="shared" si="43"/>
        <v>402</v>
      </c>
      <c r="B403" s="2" t="s">
        <v>1487</v>
      </c>
      <c r="C403" s="2" t="s">
        <v>1231</v>
      </c>
      <c r="D403" s="13" t="s">
        <v>1454</v>
      </c>
      <c r="E403" s="13" t="s">
        <v>943</v>
      </c>
      <c r="F403" s="13" t="s">
        <v>943</v>
      </c>
      <c r="G403" s="13" t="s">
        <v>944</v>
      </c>
      <c r="H403" s="107">
        <v>1991</v>
      </c>
      <c r="I403" s="2">
        <f t="shared" si="41"/>
        <v>28</v>
      </c>
      <c r="J403" s="2">
        <f t="shared" si="42"/>
        <v>29</v>
      </c>
      <c r="K403" s="2" t="s">
        <v>1488</v>
      </c>
      <c r="L403" s="14"/>
      <c r="M403" s="14"/>
    </row>
    <row r="404" spans="1:13" x14ac:dyDescent="0.25">
      <c r="A404" s="55">
        <f t="shared" si="43"/>
        <v>403</v>
      </c>
      <c r="B404" s="2" t="s">
        <v>1489</v>
      </c>
      <c r="C404" s="2" t="s">
        <v>1231</v>
      </c>
      <c r="D404" s="13" t="s">
        <v>1454</v>
      </c>
      <c r="E404" s="13" t="s">
        <v>943</v>
      </c>
      <c r="F404" s="13" t="s">
        <v>944</v>
      </c>
      <c r="G404" s="13" t="s">
        <v>944</v>
      </c>
      <c r="H404" s="107">
        <v>1991</v>
      </c>
      <c r="I404" s="2">
        <f t="shared" si="41"/>
        <v>28</v>
      </c>
      <c r="J404" s="2">
        <f t="shared" si="42"/>
        <v>28</v>
      </c>
      <c r="K404" s="2" t="s">
        <v>1488</v>
      </c>
      <c r="L404" s="14"/>
      <c r="M404" s="14"/>
    </row>
    <row r="405" spans="1:13" x14ac:dyDescent="0.25">
      <c r="A405" s="55">
        <f t="shared" si="43"/>
        <v>404</v>
      </c>
      <c r="B405" s="2" t="s">
        <v>1490</v>
      </c>
      <c r="C405" s="2" t="s">
        <v>1231</v>
      </c>
      <c r="D405" s="13" t="s">
        <v>1454</v>
      </c>
      <c r="E405" s="13" t="s">
        <v>943</v>
      </c>
      <c r="F405" s="13" t="s">
        <v>944</v>
      </c>
      <c r="G405" s="13" t="s">
        <v>944</v>
      </c>
      <c r="H405" s="107">
        <v>1992</v>
      </c>
      <c r="I405" s="2">
        <f t="shared" si="41"/>
        <v>29</v>
      </c>
      <c r="J405" s="2">
        <f t="shared" si="42"/>
        <v>29</v>
      </c>
      <c r="K405" s="2" t="s">
        <v>1491</v>
      </c>
      <c r="L405" s="14"/>
      <c r="M405" s="14"/>
    </row>
    <row r="406" spans="1:13" x14ac:dyDescent="0.25">
      <c r="A406" s="55">
        <f t="shared" si="43"/>
        <v>405</v>
      </c>
      <c r="B406" s="2" t="s">
        <v>1492</v>
      </c>
      <c r="C406" s="2" t="s">
        <v>1231</v>
      </c>
      <c r="D406" s="13" t="s">
        <v>1454</v>
      </c>
      <c r="E406" s="13" t="s">
        <v>944</v>
      </c>
      <c r="F406" s="13" t="s">
        <v>944</v>
      </c>
      <c r="G406" s="13" t="s">
        <v>944</v>
      </c>
      <c r="H406" s="107">
        <v>1987</v>
      </c>
      <c r="I406" s="2">
        <f t="shared" si="41"/>
        <v>24</v>
      </c>
      <c r="J406" s="2">
        <f t="shared" si="42"/>
        <v>24</v>
      </c>
      <c r="K406" s="2" t="s">
        <v>1493</v>
      </c>
      <c r="L406" s="14"/>
      <c r="M406" s="14"/>
    </row>
    <row r="407" spans="1:13" x14ac:dyDescent="0.25">
      <c r="A407" s="55">
        <f t="shared" si="43"/>
        <v>406</v>
      </c>
      <c r="B407" s="2" t="s">
        <v>1494</v>
      </c>
      <c r="C407" s="2" t="s">
        <v>1231</v>
      </c>
      <c r="D407" s="13" t="s">
        <v>1454</v>
      </c>
      <c r="E407" s="13" t="s">
        <v>944</v>
      </c>
      <c r="F407" s="13" t="s">
        <v>945</v>
      </c>
      <c r="G407" s="13" t="s">
        <v>945</v>
      </c>
      <c r="H407" s="107">
        <v>1993</v>
      </c>
      <c r="I407" s="2">
        <f t="shared" si="41"/>
        <v>29</v>
      </c>
      <c r="J407" s="2">
        <f t="shared" si="42"/>
        <v>29</v>
      </c>
      <c r="K407" s="2" t="s">
        <v>1394</v>
      </c>
      <c r="L407" s="14"/>
      <c r="M407" s="14"/>
    </row>
    <row r="408" spans="1:13" x14ac:dyDescent="0.25">
      <c r="A408" s="55">
        <f t="shared" si="43"/>
        <v>407</v>
      </c>
      <c r="B408" s="2" t="s">
        <v>1495</v>
      </c>
      <c r="C408" s="2" t="s">
        <v>1231</v>
      </c>
      <c r="D408" s="13" t="s">
        <v>1454</v>
      </c>
      <c r="E408" s="13" t="s">
        <v>944</v>
      </c>
      <c r="F408" s="13" t="s">
        <v>944</v>
      </c>
      <c r="G408" s="13" t="s">
        <v>945</v>
      </c>
      <c r="H408" s="107">
        <v>1994</v>
      </c>
      <c r="I408" s="2">
        <f t="shared" si="41"/>
        <v>30</v>
      </c>
      <c r="J408" s="2">
        <f t="shared" si="42"/>
        <v>31</v>
      </c>
      <c r="K408" s="2" t="s">
        <v>1294</v>
      </c>
      <c r="L408" s="14"/>
      <c r="M408" s="14"/>
    </row>
    <row r="409" spans="1:13" x14ac:dyDescent="0.25">
      <c r="A409" s="55">
        <f t="shared" si="43"/>
        <v>408</v>
      </c>
      <c r="B409" s="2" t="s">
        <v>1496</v>
      </c>
      <c r="C409" s="2" t="s">
        <v>1231</v>
      </c>
      <c r="D409" s="13" t="s">
        <v>1454</v>
      </c>
      <c r="E409" s="13" t="s">
        <v>944</v>
      </c>
      <c r="F409" s="13" t="s">
        <v>945</v>
      </c>
      <c r="G409" s="13" t="s">
        <v>945</v>
      </c>
      <c r="H409" s="107">
        <v>1992</v>
      </c>
      <c r="I409" s="2">
        <f t="shared" si="41"/>
        <v>28</v>
      </c>
      <c r="J409" s="2">
        <f t="shared" si="42"/>
        <v>28</v>
      </c>
      <c r="K409" s="2" t="s">
        <v>1394</v>
      </c>
      <c r="L409" s="14"/>
      <c r="M409" s="14"/>
    </row>
    <row r="410" spans="1:13" x14ac:dyDescent="0.25">
      <c r="A410" s="55">
        <f t="shared" si="43"/>
        <v>409</v>
      </c>
      <c r="B410" s="2" t="s">
        <v>1497</v>
      </c>
      <c r="C410" s="2" t="s">
        <v>1231</v>
      </c>
      <c r="D410" s="13" t="s">
        <v>1454</v>
      </c>
      <c r="E410" s="13" t="s">
        <v>944</v>
      </c>
      <c r="F410" s="13" t="s">
        <v>945</v>
      </c>
      <c r="G410" s="13" t="s">
        <v>945</v>
      </c>
      <c r="H410" s="107">
        <v>1991</v>
      </c>
      <c r="I410" s="2">
        <f t="shared" si="41"/>
        <v>27</v>
      </c>
      <c r="J410" s="2">
        <f t="shared" si="42"/>
        <v>27</v>
      </c>
      <c r="K410" s="2" t="s">
        <v>1498</v>
      </c>
      <c r="L410" s="14"/>
      <c r="M410" s="14"/>
    </row>
    <row r="411" spans="1:13" x14ac:dyDescent="0.25">
      <c r="A411" s="55">
        <f t="shared" si="43"/>
        <v>410</v>
      </c>
      <c r="B411" s="2" t="s">
        <v>1499</v>
      </c>
      <c r="C411" s="2" t="s">
        <v>1231</v>
      </c>
      <c r="D411" s="13" t="s">
        <v>1454</v>
      </c>
      <c r="E411" s="13" t="s">
        <v>945</v>
      </c>
      <c r="F411" s="13" t="s">
        <v>945</v>
      </c>
      <c r="G411" s="13" t="s">
        <v>951</v>
      </c>
      <c r="H411" s="107">
        <v>1994</v>
      </c>
      <c r="I411" s="2">
        <f t="shared" si="41"/>
        <v>29</v>
      </c>
      <c r="J411" s="2">
        <f t="shared" si="42"/>
        <v>30</v>
      </c>
      <c r="K411" s="2" t="s">
        <v>1508</v>
      </c>
      <c r="L411" s="14"/>
      <c r="M411" s="14"/>
    </row>
    <row r="412" spans="1:13" x14ac:dyDescent="0.25">
      <c r="A412" s="55">
        <f t="shared" si="43"/>
        <v>411</v>
      </c>
      <c r="B412" s="2" t="s">
        <v>1500</v>
      </c>
      <c r="C412" s="2" t="s">
        <v>1231</v>
      </c>
      <c r="D412" s="13" t="s">
        <v>1454</v>
      </c>
      <c r="E412" s="13" t="s">
        <v>945</v>
      </c>
      <c r="F412" s="13" t="s">
        <v>945</v>
      </c>
      <c r="G412" s="13" t="s">
        <v>951</v>
      </c>
      <c r="H412" s="107">
        <v>1995</v>
      </c>
      <c r="I412" s="2">
        <f t="shared" si="41"/>
        <v>30</v>
      </c>
      <c r="J412" s="2">
        <f t="shared" si="42"/>
        <v>31</v>
      </c>
      <c r="K412" s="2" t="s">
        <v>1501</v>
      </c>
      <c r="L412" s="14"/>
      <c r="M412" s="14"/>
    </row>
    <row r="413" spans="1:13" x14ac:dyDescent="0.25">
      <c r="A413" s="55">
        <f t="shared" si="43"/>
        <v>412</v>
      </c>
      <c r="B413" s="2" t="s">
        <v>1502</v>
      </c>
      <c r="C413" s="2" t="s">
        <v>1231</v>
      </c>
      <c r="D413" s="13" t="s">
        <v>1454</v>
      </c>
      <c r="E413" s="13" t="s">
        <v>945</v>
      </c>
      <c r="F413" s="13" t="s">
        <v>951</v>
      </c>
      <c r="G413" s="13" t="s">
        <v>951</v>
      </c>
      <c r="H413" s="107">
        <v>1990</v>
      </c>
      <c r="I413" s="2">
        <f t="shared" si="41"/>
        <v>25</v>
      </c>
      <c r="J413" s="2">
        <f t="shared" si="42"/>
        <v>25</v>
      </c>
      <c r="K413" s="2" t="s">
        <v>1224</v>
      </c>
      <c r="L413" s="14"/>
      <c r="M413" s="14"/>
    </row>
    <row r="414" spans="1:13" x14ac:dyDescent="0.25">
      <c r="A414" s="55">
        <f t="shared" si="43"/>
        <v>413</v>
      </c>
      <c r="B414" s="2" t="s">
        <v>1503</v>
      </c>
      <c r="C414" s="2" t="s">
        <v>1231</v>
      </c>
      <c r="D414" s="13" t="s">
        <v>1454</v>
      </c>
      <c r="E414" s="13" t="s">
        <v>945</v>
      </c>
      <c r="F414" s="13" t="s">
        <v>945</v>
      </c>
      <c r="G414" s="13" t="s">
        <v>951</v>
      </c>
      <c r="H414" s="107">
        <v>1992</v>
      </c>
      <c r="I414" s="2">
        <f t="shared" si="41"/>
        <v>27</v>
      </c>
      <c r="J414" s="2">
        <f t="shared" si="42"/>
        <v>28</v>
      </c>
      <c r="K414" s="2" t="s">
        <v>1504</v>
      </c>
      <c r="L414" s="14"/>
      <c r="M414" s="14"/>
    </row>
    <row r="415" spans="1:13" x14ac:dyDescent="0.25">
      <c r="A415" s="55">
        <f t="shared" si="43"/>
        <v>414</v>
      </c>
      <c r="B415" s="2" t="s">
        <v>1505</v>
      </c>
      <c r="C415" s="2" t="s">
        <v>1231</v>
      </c>
      <c r="D415" s="13" t="s">
        <v>1454</v>
      </c>
      <c r="E415" s="13" t="s">
        <v>945</v>
      </c>
      <c r="F415" s="13" t="s">
        <v>951</v>
      </c>
      <c r="G415" s="13" t="s">
        <v>951</v>
      </c>
      <c r="H415" s="107">
        <v>1995</v>
      </c>
      <c r="I415" s="2">
        <f t="shared" si="41"/>
        <v>30</v>
      </c>
      <c r="J415" s="2">
        <f t="shared" si="42"/>
        <v>30</v>
      </c>
      <c r="K415" s="2" t="s">
        <v>1506</v>
      </c>
      <c r="L415" s="14"/>
      <c r="M415" s="14"/>
    </row>
    <row r="416" spans="1:13" x14ac:dyDescent="0.25">
      <c r="A416" s="55">
        <f t="shared" si="43"/>
        <v>415</v>
      </c>
      <c r="B416" s="2" t="s">
        <v>1507</v>
      </c>
      <c r="C416" s="2" t="s">
        <v>1231</v>
      </c>
      <c r="D416" s="13" t="s">
        <v>1454</v>
      </c>
      <c r="E416" s="13" t="s">
        <v>945</v>
      </c>
      <c r="F416" s="13" t="s">
        <v>852</v>
      </c>
      <c r="G416" s="13" t="s">
        <v>951</v>
      </c>
      <c r="H416" s="107">
        <v>1997</v>
      </c>
      <c r="I416" s="2">
        <f t="shared" si="41"/>
        <v>32</v>
      </c>
      <c r="J416" s="2">
        <f t="shared" si="42"/>
        <v>43</v>
      </c>
      <c r="K416" s="2" t="s">
        <v>1508</v>
      </c>
      <c r="L416" s="14"/>
      <c r="M416" s="14"/>
    </row>
    <row r="417" spans="1:13" x14ac:dyDescent="0.25">
      <c r="A417" s="55">
        <f t="shared" si="43"/>
        <v>416</v>
      </c>
      <c r="B417" s="2" t="s">
        <v>1509</v>
      </c>
      <c r="C417" s="2" t="s">
        <v>1231</v>
      </c>
      <c r="D417" s="13" t="s">
        <v>1454</v>
      </c>
      <c r="E417" s="13" t="s">
        <v>951</v>
      </c>
      <c r="F417" s="13" t="s">
        <v>951</v>
      </c>
      <c r="G417" s="13" t="s">
        <v>950</v>
      </c>
      <c r="H417" s="107">
        <v>1991</v>
      </c>
      <c r="I417" s="2">
        <f t="shared" si="41"/>
        <v>25</v>
      </c>
      <c r="J417" s="2">
        <f t="shared" si="42"/>
        <v>26</v>
      </c>
      <c r="K417" s="2" t="s">
        <v>1510</v>
      </c>
      <c r="L417" s="14"/>
      <c r="M417" s="14"/>
    </row>
    <row r="418" spans="1:13" x14ac:dyDescent="0.25">
      <c r="A418" s="55">
        <f t="shared" si="43"/>
        <v>417</v>
      </c>
      <c r="B418" s="2" t="s">
        <v>1511</v>
      </c>
      <c r="C418" s="2" t="s">
        <v>1231</v>
      </c>
      <c r="D418" s="13" t="s">
        <v>1454</v>
      </c>
      <c r="E418" s="13" t="s">
        <v>951</v>
      </c>
      <c r="F418" s="13" t="s">
        <v>951</v>
      </c>
      <c r="G418" s="13" t="s">
        <v>950</v>
      </c>
      <c r="H418" s="107">
        <v>1993</v>
      </c>
      <c r="I418" s="2">
        <f t="shared" si="41"/>
        <v>27</v>
      </c>
      <c r="J418" s="2">
        <f t="shared" si="42"/>
        <v>28</v>
      </c>
      <c r="K418" s="2" t="s">
        <v>1512</v>
      </c>
      <c r="L418" s="14"/>
      <c r="M418" s="14"/>
    </row>
    <row r="419" spans="1:13" x14ac:dyDescent="0.25">
      <c r="A419" s="55">
        <f t="shared" si="43"/>
        <v>418</v>
      </c>
      <c r="B419" s="2" t="s">
        <v>1513</v>
      </c>
      <c r="C419" s="2" t="s">
        <v>1231</v>
      </c>
      <c r="D419" s="13" t="s">
        <v>1454</v>
      </c>
      <c r="E419" s="13" t="s">
        <v>951</v>
      </c>
      <c r="F419" s="13" t="s">
        <v>951</v>
      </c>
      <c r="G419" s="13" t="s">
        <v>950</v>
      </c>
      <c r="H419" s="107">
        <v>1991</v>
      </c>
      <c r="I419" s="2">
        <f t="shared" si="41"/>
        <v>25</v>
      </c>
      <c r="J419" s="2">
        <f t="shared" si="42"/>
        <v>26</v>
      </c>
      <c r="K419" s="2" t="s">
        <v>1498</v>
      </c>
      <c r="L419" s="14"/>
      <c r="M419" s="14"/>
    </row>
    <row r="420" spans="1:13" x14ac:dyDescent="0.25">
      <c r="A420" s="55">
        <f t="shared" si="43"/>
        <v>419</v>
      </c>
      <c r="B420" s="2" t="s">
        <v>1514</v>
      </c>
      <c r="C420" s="2" t="s">
        <v>1231</v>
      </c>
      <c r="D420" s="13" t="s">
        <v>1454</v>
      </c>
      <c r="E420" s="13" t="s">
        <v>951</v>
      </c>
      <c r="F420" s="13" t="s">
        <v>951</v>
      </c>
      <c r="G420" s="13" t="s">
        <v>950</v>
      </c>
      <c r="H420" s="107">
        <v>1993</v>
      </c>
      <c r="I420" s="2">
        <f t="shared" si="41"/>
        <v>27</v>
      </c>
      <c r="J420" s="2">
        <f t="shared" si="42"/>
        <v>28</v>
      </c>
      <c r="K420" s="2" t="s">
        <v>1462</v>
      </c>
      <c r="L420" s="14"/>
      <c r="M420" s="14"/>
    </row>
    <row r="421" spans="1:13" x14ac:dyDescent="0.25">
      <c r="A421" s="55">
        <f t="shared" si="43"/>
        <v>420</v>
      </c>
      <c r="B421" s="2" t="s">
        <v>1515</v>
      </c>
      <c r="C421" s="2" t="s">
        <v>1231</v>
      </c>
      <c r="D421" s="13" t="s">
        <v>1454</v>
      </c>
      <c r="E421" s="13" t="s">
        <v>950</v>
      </c>
      <c r="F421" s="13" t="s">
        <v>950</v>
      </c>
      <c r="G421" s="13" t="s">
        <v>950</v>
      </c>
      <c r="H421" s="107">
        <v>1989</v>
      </c>
      <c r="I421" s="2">
        <f t="shared" si="41"/>
        <v>23</v>
      </c>
      <c r="J421" s="2">
        <f t="shared" si="42"/>
        <v>23</v>
      </c>
      <c r="K421" s="2" t="s">
        <v>1516</v>
      </c>
      <c r="L421" s="14"/>
      <c r="M421" s="14"/>
    </row>
    <row r="422" spans="1:13" x14ac:dyDescent="0.25">
      <c r="A422" s="55">
        <f t="shared" si="43"/>
        <v>421</v>
      </c>
      <c r="B422" s="2" t="s">
        <v>1517</v>
      </c>
      <c r="C422" s="2" t="s">
        <v>1231</v>
      </c>
      <c r="D422" s="13" t="s">
        <v>1454</v>
      </c>
      <c r="E422" s="13" t="s">
        <v>950</v>
      </c>
      <c r="F422" s="13" t="s">
        <v>950</v>
      </c>
      <c r="G422" s="13" t="s">
        <v>950</v>
      </c>
      <c r="H422" s="107">
        <v>1994</v>
      </c>
      <c r="I422" s="2">
        <f t="shared" si="41"/>
        <v>28</v>
      </c>
      <c r="J422" s="2">
        <f t="shared" si="42"/>
        <v>28</v>
      </c>
      <c r="K422" s="2" t="s">
        <v>1518</v>
      </c>
      <c r="L422" s="14"/>
      <c r="M422" s="14"/>
    </row>
    <row r="423" spans="1:13" x14ac:dyDescent="0.25">
      <c r="A423" s="55">
        <f t="shared" si="43"/>
        <v>422</v>
      </c>
      <c r="B423" s="2" t="s">
        <v>1519</v>
      </c>
      <c r="C423" s="2" t="s">
        <v>1231</v>
      </c>
      <c r="D423" s="13" t="s">
        <v>1454</v>
      </c>
      <c r="E423" s="13" t="s">
        <v>950</v>
      </c>
      <c r="F423" s="13" t="s">
        <v>950</v>
      </c>
      <c r="G423" s="13" t="s">
        <v>946</v>
      </c>
      <c r="H423" s="107">
        <v>1993</v>
      </c>
      <c r="I423" s="2">
        <f t="shared" si="41"/>
        <v>26</v>
      </c>
      <c r="J423" s="2">
        <f t="shared" si="42"/>
        <v>27</v>
      </c>
      <c r="K423" s="2" t="s">
        <v>1473</v>
      </c>
      <c r="L423" s="14"/>
      <c r="M423" s="14"/>
    </row>
    <row r="424" spans="1:13" x14ac:dyDescent="0.25">
      <c r="A424" s="55">
        <f t="shared" si="43"/>
        <v>423</v>
      </c>
      <c r="B424" s="2" t="s">
        <v>1520</v>
      </c>
      <c r="C424" s="2" t="s">
        <v>1231</v>
      </c>
      <c r="D424" s="13" t="s">
        <v>1521</v>
      </c>
      <c r="E424" s="13" t="s">
        <v>950</v>
      </c>
      <c r="F424" s="13" t="s">
        <v>950</v>
      </c>
      <c r="G424" s="13" t="s">
        <v>946</v>
      </c>
      <c r="H424" s="107">
        <v>1993</v>
      </c>
      <c r="I424" s="2">
        <f t="shared" si="41"/>
        <v>26</v>
      </c>
      <c r="J424" s="2">
        <f t="shared" si="42"/>
        <v>27</v>
      </c>
      <c r="K424" s="2" t="s">
        <v>1274</v>
      </c>
      <c r="L424" s="14"/>
      <c r="M424" s="14"/>
    </row>
    <row r="425" spans="1:13" x14ac:dyDescent="0.25">
      <c r="A425" s="55">
        <f t="shared" si="43"/>
        <v>424</v>
      </c>
      <c r="B425" s="2" t="s">
        <v>1522</v>
      </c>
      <c r="C425" s="2" t="s">
        <v>1231</v>
      </c>
      <c r="D425" s="13" t="s">
        <v>1454</v>
      </c>
      <c r="E425" s="13" t="s">
        <v>950</v>
      </c>
      <c r="F425" s="13" t="s">
        <v>946</v>
      </c>
      <c r="G425" s="13" t="s">
        <v>896</v>
      </c>
      <c r="H425" s="107">
        <v>1994</v>
      </c>
      <c r="I425" s="2">
        <f t="shared" si="41"/>
        <v>26</v>
      </c>
      <c r="J425" s="2">
        <f t="shared" si="42"/>
        <v>27</v>
      </c>
      <c r="K425" s="2" t="s">
        <v>1523</v>
      </c>
      <c r="L425" s="14"/>
      <c r="M425" s="14"/>
    </row>
    <row r="426" spans="1:13" x14ac:dyDescent="0.25">
      <c r="A426" s="55">
        <f t="shared" si="43"/>
        <v>425</v>
      </c>
      <c r="B426" s="2" t="s">
        <v>1524</v>
      </c>
      <c r="C426" s="2" t="s">
        <v>1231</v>
      </c>
      <c r="D426" s="13" t="s">
        <v>1454</v>
      </c>
      <c r="E426" s="13" t="s">
        <v>946</v>
      </c>
      <c r="F426" s="13" t="s">
        <v>946</v>
      </c>
      <c r="G426" s="13" t="s">
        <v>946</v>
      </c>
      <c r="H426" s="107">
        <v>1993</v>
      </c>
      <c r="I426" s="2">
        <f t="shared" si="41"/>
        <v>26</v>
      </c>
      <c r="J426" s="2">
        <f t="shared" si="42"/>
        <v>26</v>
      </c>
      <c r="K426" s="2" t="s">
        <v>1525</v>
      </c>
      <c r="L426" s="14"/>
      <c r="M426" s="14"/>
    </row>
    <row r="427" spans="1:13" x14ac:dyDescent="0.25">
      <c r="A427" s="55">
        <f t="shared" si="43"/>
        <v>426</v>
      </c>
      <c r="B427" s="2" t="s">
        <v>1526</v>
      </c>
      <c r="C427" s="2" t="s">
        <v>1231</v>
      </c>
      <c r="D427" s="13" t="s">
        <v>1454</v>
      </c>
      <c r="E427" s="13" t="s">
        <v>946</v>
      </c>
      <c r="F427" s="13" t="s">
        <v>946</v>
      </c>
      <c r="G427" s="13" t="s">
        <v>896</v>
      </c>
      <c r="H427" s="107">
        <v>1991</v>
      </c>
      <c r="I427" s="2">
        <f t="shared" si="41"/>
        <v>23</v>
      </c>
      <c r="J427" s="2">
        <f t="shared" si="42"/>
        <v>24</v>
      </c>
      <c r="K427" s="2" t="s">
        <v>1462</v>
      </c>
      <c r="L427" s="14"/>
      <c r="M427" s="14"/>
    </row>
    <row r="428" spans="1:13" x14ac:dyDescent="0.25">
      <c r="A428" s="55">
        <f t="shared" si="43"/>
        <v>427</v>
      </c>
      <c r="B428" s="2" t="s">
        <v>1527</v>
      </c>
      <c r="C428" s="2" t="s">
        <v>1231</v>
      </c>
      <c r="D428" s="13" t="s">
        <v>1454</v>
      </c>
      <c r="E428" s="13" t="s">
        <v>946</v>
      </c>
      <c r="F428" s="13" t="s">
        <v>896</v>
      </c>
      <c r="G428" s="13" t="s">
        <v>896</v>
      </c>
      <c r="H428" s="107">
        <v>1999</v>
      </c>
      <c r="I428" s="2">
        <f t="shared" si="41"/>
        <v>31</v>
      </c>
      <c r="J428" s="2">
        <f t="shared" si="42"/>
        <v>31</v>
      </c>
      <c r="K428" s="2" t="s">
        <v>1528</v>
      </c>
      <c r="L428" s="14"/>
      <c r="M428" s="14"/>
    </row>
    <row r="429" spans="1:13" x14ac:dyDescent="0.25">
      <c r="A429" s="55">
        <f t="shared" si="43"/>
        <v>428</v>
      </c>
      <c r="B429" s="2" t="s">
        <v>1529</v>
      </c>
      <c r="C429" s="2" t="s">
        <v>1231</v>
      </c>
      <c r="D429" s="13" t="s">
        <v>1454</v>
      </c>
      <c r="E429" s="13" t="s">
        <v>946</v>
      </c>
      <c r="F429" s="13" t="s">
        <v>854</v>
      </c>
      <c r="G429" s="13" t="s">
        <v>854</v>
      </c>
      <c r="H429" s="107">
        <v>1991</v>
      </c>
      <c r="I429" s="2">
        <f t="shared" si="41"/>
        <v>22</v>
      </c>
      <c r="J429" s="2">
        <f t="shared" si="42"/>
        <v>22</v>
      </c>
      <c r="K429" s="2" t="s">
        <v>1530</v>
      </c>
      <c r="L429" s="14"/>
      <c r="M429" s="14"/>
    </row>
    <row r="430" spans="1:13" x14ac:dyDescent="0.25">
      <c r="A430" s="55">
        <f t="shared" si="43"/>
        <v>429</v>
      </c>
      <c r="B430" s="2" t="s">
        <v>1531</v>
      </c>
      <c r="C430" s="2" t="s">
        <v>1231</v>
      </c>
      <c r="D430" s="13" t="s">
        <v>1454</v>
      </c>
      <c r="E430" s="13" t="s">
        <v>854</v>
      </c>
      <c r="F430" s="13" t="s">
        <v>854</v>
      </c>
      <c r="G430" s="13" t="s">
        <v>854</v>
      </c>
      <c r="H430" s="107">
        <v>1996</v>
      </c>
      <c r="I430" s="2">
        <f t="shared" si="41"/>
        <v>27</v>
      </c>
      <c r="J430" s="2">
        <f t="shared" si="42"/>
        <v>27</v>
      </c>
      <c r="K430" s="2" t="s">
        <v>1530</v>
      </c>
      <c r="L430" s="14"/>
      <c r="M430" s="14"/>
    </row>
    <row r="431" spans="1:13" x14ac:dyDescent="0.25">
      <c r="A431" s="55">
        <f t="shared" si="43"/>
        <v>430</v>
      </c>
      <c r="B431" s="2" t="s">
        <v>1532</v>
      </c>
      <c r="C431" s="2" t="s">
        <v>1231</v>
      </c>
      <c r="D431" s="13" t="s">
        <v>1454</v>
      </c>
      <c r="E431" s="13" t="s">
        <v>896</v>
      </c>
      <c r="F431" s="13" t="s">
        <v>836</v>
      </c>
      <c r="G431" s="13" t="s">
        <v>836</v>
      </c>
      <c r="H431" s="107">
        <v>1993</v>
      </c>
      <c r="I431" s="2">
        <f t="shared" si="41"/>
        <v>23</v>
      </c>
      <c r="J431" s="2">
        <f t="shared" si="42"/>
        <v>23</v>
      </c>
      <c r="K431" s="2" t="s">
        <v>1491</v>
      </c>
      <c r="L431" s="14"/>
      <c r="M431" s="14"/>
    </row>
    <row r="432" spans="1:13" x14ac:dyDescent="0.25">
      <c r="A432" s="55">
        <f t="shared" si="43"/>
        <v>431</v>
      </c>
      <c r="B432" s="2" t="s">
        <v>1533</v>
      </c>
      <c r="C432" s="2" t="s">
        <v>1231</v>
      </c>
      <c r="D432" s="13" t="s">
        <v>1454</v>
      </c>
      <c r="E432" s="13" t="s">
        <v>836</v>
      </c>
      <c r="F432" s="13" t="s">
        <v>836</v>
      </c>
      <c r="G432" s="13" t="s">
        <v>836</v>
      </c>
      <c r="H432" s="107">
        <v>1997</v>
      </c>
      <c r="I432" s="2">
        <f t="shared" si="41"/>
        <v>27</v>
      </c>
      <c r="J432" s="2">
        <f t="shared" si="42"/>
        <v>27</v>
      </c>
      <c r="K432" s="2" t="s">
        <v>929</v>
      </c>
      <c r="L432" s="14"/>
      <c r="M432" s="14"/>
    </row>
    <row r="433" spans="1:13" x14ac:dyDescent="0.25">
      <c r="A433" s="55">
        <f t="shared" si="43"/>
        <v>432</v>
      </c>
      <c r="B433" s="2" t="s">
        <v>1534</v>
      </c>
      <c r="C433" s="2" t="s">
        <v>1231</v>
      </c>
      <c r="D433" s="13" t="s">
        <v>1454</v>
      </c>
      <c r="E433" s="13" t="s">
        <v>836</v>
      </c>
      <c r="F433" s="13" t="s">
        <v>836</v>
      </c>
      <c r="G433" s="13" t="s">
        <v>836</v>
      </c>
      <c r="H433" s="107">
        <v>1999</v>
      </c>
      <c r="I433" s="2">
        <f t="shared" si="41"/>
        <v>29</v>
      </c>
      <c r="J433" s="2">
        <f t="shared" si="42"/>
        <v>29</v>
      </c>
      <c r="K433" s="2" t="s">
        <v>1535</v>
      </c>
      <c r="L433" s="14"/>
      <c r="M433" s="14"/>
    </row>
    <row r="434" spans="1:13" x14ac:dyDescent="0.25">
      <c r="A434" s="55">
        <f t="shared" si="43"/>
        <v>433</v>
      </c>
      <c r="B434" s="2" t="s">
        <v>1536</v>
      </c>
      <c r="C434" s="2" t="s">
        <v>1231</v>
      </c>
      <c r="D434" s="13" t="s">
        <v>1454</v>
      </c>
      <c r="E434" s="13" t="s">
        <v>836</v>
      </c>
      <c r="F434" s="13" t="s">
        <v>851</v>
      </c>
      <c r="G434" s="13" t="s">
        <v>851</v>
      </c>
      <c r="H434" s="107">
        <v>1993</v>
      </c>
      <c r="I434" s="2">
        <f t="shared" si="41"/>
        <v>22</v>
      </c>
      <c r="J434" s="2">
        <f t="shared" si="42"/>
        <v>22</v>
      </c>
      <c r="K434" s="2" t="s">
        <v>1473</v>
      </c>
      <c r="L434" s="14"/>
      <c r="M434" s="14"/>
    </row>
    <row r="435" spans="1:13" x14ac:dyDescent="0.25">
      <c r="A435" s="55">
        <f t="shared" si="43"/>
        <v>434</v>
      </c>
      <c r="B435" s="2" t="s">
        <v>1537</v>
      </c>
      <c r="C435" s="2" t="s">
        <v>1231</v>
      </c>
      <c r="D435" s="13" t="s">
        <v>1454</v>
      </c>
      <c r="E435" s="13" t="s">
        <v>851</v>
      </c>
      <c r="F435" s="13" t="s">
        <v>851</v>
      </c>
      <c r="G435" s="13" t="s">
        <v>851</v>
      </c>
      <c r="H435" s="107">
        <v>1994</v>
      </c>
      <c r="I435" s="2">
        <f t="shared" si="41"/>
        <v>23</v>
      </c>
      <c r="J435" s="2">
        <f t="shared" si="42"/>
        <v>23</v>
      </c>
      <c r="K435" s="2" t="s">
        <v>1538</v>
      </c>
      <c r="L435" s="14"/>
      <c r="M435" s="14"/>
    </row>
    <row r="436" spans="1:13" x14ac:dyDescent="0.25">
      <c r="A436" s="55">
        <f t="shared" si="43"/>
        <v>435</v>
      </c>
      <c r="B436" s="2" t="s">
        <v>1539</v>
      </c>
      <c r="C436" s="2" t="s">
        <v>1231</v>
      </c>
      <c r="D436" s="13" t="s">
        <v>1541</v>
      </c>
      <c r="E436" s="13" t="s">
        <v>851</v>
      </c>
      <c r="F436" s="13" t="s">
        <v>897</v>
      </c>
      <c r="G436" s="13" t="s">
        <v>897</v>
      </c>
      <c r="H436" s="107">
        <v>1995</v>
      </c>
      <c r="I436" s="2">
        <f t="shared" si="41"/>
        <v>23</v>
      </c>
      <c r="J436" s="2">
        <f t="shared" si="42"/>
        <v>23</v>
      </c>
      <c r="K436" s="2" t="s">
        <v>1540</v>
      </c>
      <c r="L436" s="14"/>
      <c r="M436" s="14"/>
    </row>
    <row r="437" spans="1:13" x14ac:dyDescent="0.25">
      <c r="A437" s="55">
        <f t="shared" si="43"/>
        <v>436</v>
      </c>
      <c r="B437" s="2" t="s">
        <v>1542</v>
      </c>
      <c r="C437" s="2" t="s">
        <v>1231</v>
      </c>
      <c r="D437" s="13" t="s">
        <v>1541</v>
      </c>
      <c r="E437" s="13" t="s">
        <v>898</v>
      </c>
      <c r="F437" s="13" t="s">
        <v>881</v>
      </c>
      <c r="G437" s="13" t="s">
        <v>881</v>
      </c>
      <c r="H437" s="107">
        <v>1995</v>
      </c>
      <c r="I437" s="2">
        <f t="shared" si="41"/>
        <v>21</v>
      </c>
      <c r="J437" s="2">
        <f t="shared" si="42"/>
        <v>21</v>
      </c>
      <c r="K437" s="2" t="s">
        <v>1540</v>
      </c>
      <c r="L437" s="14"/>
      <c r="M437" s="14"/>
    </row>
    <row r="438" spans="1:13" x14ac:dyDescent="0.25">
      <c r="A438" s="55">
        <f t="shared" si="43"/>
        <v>437</v>
      </c>
      <c r="B438" s="2" t="s">
        <v>1543</v>
      </c>
      <c r="C438" s="2" t="s">
        <v>1231</v>
      </c>
      <c r="D438" s="13" t="s">
        <v>1541</v>
      </c>
      <c r="E438" s="13" t="s">
        <v>898</v>
      </c>
      <c r="F438" s="13" t="s">
        <v>898</v>
      </c>
      <c r="G438" s="13" t="s">
        <v>880</v>
      </c>
      <c r="H438" s="107">
        <v>2001</v>
      </c>
      <c r="I438" s="2">
        <f t="shared" si="41"/>
        <v>26</v>
      </c>
      <c r="J438" s="2">
        <f t="shared" si="42"/>
        <v>28</v>
      </c>
      <c r="K438" s="2" t="s">
        <v>1544</v>
      </c>
      <c r="L438" s="14"/>
      <c r="M438" s="14"/>
    </row>
    <row r="439" spans="1:13" x14ac:dyDescent="0.25">
      <c r="A439" s="55">
        <f t="shared" si="43"/>
        <v>438</v>
      </c>
      <c r="B439" s="2" t="s">
        <v>1545</v>
      </c>
      <c r="C439" s="2" t="s">
        <v>1231</v>
      </c>
      <c r="D439" s="13" t="s">
        <v>1541</v>
      </c>
      <c r="E439" s="13" t="s">
        <v>881</v>
      </c>
      <c r="F439" s="13" t="s">
        <v>880</v>
      </c>
      <c r="G439" s="13" t="s">
        <v>880</v>
      </c>
      <c r="H439" s="107">
        <v>1995</v>
      </c>
      <c r="I439" s="2">
        <f t="shared" si="41"/>
        <v>20</v>
      </c>
      <c r="J439" s="2">
        <f t="shared" si="42"/>
        <v>20</v>
      </c>
      <c r="K439" s="2" t="s">
        <v>1540</v>
      </c>
      <c r="L439" s="14"/>
      <c r="M439" s="14"/>
    </row>
    <row r="440" spans="1:13" x14ac:dyDescent="0.25">
      <c r="A440" s="55">
        <f t="shared" si="43"/>
        <v>439</v>
      </c>
      <c r="B440" s="2" t="s">
        <v>1546</v>
      </c>
      <c r="C440" s="2" t="s">
        <v>1231</v>
      </c>
      <c r="D440" s="13" t="s">
        <v>1541</v>
      </c>
      <c r="E440" s="13" t="s">
        <v>880</v>
      </c>
      <c r="F440" s="13" t="s">
        <v>879</v>
      </c>
      <c r="G440" s="13" t="s">
        <v>905</v>
      </c>
      <c r="H440" s="107">
        <v>2002</v>
      </c>
      <c r="I440" s="2">
        <f t="shared" si="41"/>
        <v>25</v>
      </c>
      <c r="J440" s="2">
        <f t="shared" si="42"/>
        <v>26</v>
      </c>
      <c r="K440" s="2" t="s">
        <v>1547</v>
      </c>
      <c r="L440" s="14"/>
      <c r="M440" s="14"/>
    </row>
    <row r="441" spans="1:13" x14ac:dyDescent="0.25">
      <c r="A441" s="55">
        <f t="shared" si="43"/>
        <v>440</v>
      </c>
      <c r="B441" s="2" t="s">
        <v>1548</v>
      </c>
      <c r="C441" s="2" t="s">
        <v>1231</v>
      </c>
      <c r="D441" s="13" t="s">
        <v>1541</v>
      </c>
      <c r="E441" s="13" t="s">
        <v>880</v>
      </c>
      <c r="F441" s="13" t="s">
        <v>879</v>
      </c>
      <c r="G441" s="13" t="s">
        <v>905</v>
      </c>
      <c r="H441" s="107">
        <v>1995</v>
      </c>
      <c r="I441" s="2">
        <f t="shared" si="41"/>
        <v>18</v>
      </c>
      <c r="J441" s="2">
        <f t="shared" si="42"/>
        <v>19</v>
      </c>
      <c r="K441" s="2" t="s">
        <v>1530</v>
      </c>
      <c r="L441" s="14"/>
      <c r="M441" s="14"/>
    </row>
    <row r="442" spans="1:13" x14ac:dyDescent="0.25">
      <c r="A442" s="55">
        <f t="shared" si="43"/>
        <v>441</v>
      </c>
      <c r="B442" s="2" t="s">
        <v>1549</v>
      </c>
      <c r="C442" s="2" t="s">
        <v>1231</v>
      </c>
      <c r="D442" s="13" t="s">
        <v>1541</v>
      </c>
      <c r="E442" s="13" t="s">
        <v>879</v>
      </c>
      <c r="F442" s="13" t="s">
        <v>905</v>
      </c>
      <c r="G442" s="13" t="s">
        <v>906</v>
      </c>
      <c r="H442" s="107">
        <v>1995</v>
      </c>
      <c r="I442" s="2">
        <f t="shared" si="41"/>
        <v>17</v>
      </c>
      <c r="J442" s="2">
        <f t="shared" si="42"/>
        <v>18</v>
      </c>
      <c r="K442" s="2" t="s">
        <v>1530</v>
      </c>
      <c r="L442" s="14"/>
      <c r="M442" s="14"/>
    </row>
    <row r="443" spans="1:13" x14ac:dyDescent="0.25">
      <c r="A443" s="55">
        <f t="shared" si="43"/>
        <v>442</v>
      </c>
      <c r="B443" s="2" t="s">
        <v>1550</v>
      </c>
      <c r="C443" s="2" t="s">
        <v>1231</v>
      </c>
      <c r="D443" s="13" t="s">
        <v>1541</v>
      </c>
      <c r="E443" s="13" t="s">
        <v>879</v>
      </c>
      <c r="F443" s="13" t="s">
        <v>905</v>
      </c>
      <c r="G443" s="13" t="s">
        <v>906</v>
      </c>
      <c r="H443" s="107">
        <v>1995</v>
      </c>
      <c r="I443" s="2">
        <f t="shared" si="41"/>
        <v>17</v>
      </c>
      <c r="J443" s="2">
        <f t="shared" si="42"/>
        <v>18</v>
      </c>
      <c r="K443" s="2" t="s">
        <v>1530</v>
      </c>
      <c r="L443" s="14"/>
      <c r="M443" s="14"/>
    </row>
    <row r="444" spans="1:13" x14ac:dyDescent="0.25">
      <c r="A444" s="55">
        <f t="shared" si="43"/>
        <v>443</v>
      </c>
      <c r="B444" s="2" t="s">
        <v>1551</v>
      </c>
      <c r="C444" s="2" t="s">
        <v>1231</v>
      </c>
      <c r="D444" s="13" t="s">
        <v>1541</v>
      </c>
      <c r="E444" s="13" t="s">
        <v>905</v>
      </c>
      <c r="F444" s="13" t="s">
        <v>906</v>
      </c>
      <c r="G444" s="13" t="s">
        <v>906</v>
      </c>
      <c r="H444" s="107">
        <v>1998</v>
      </c>
      <c r="I444" s="2">
        <f t="shared" si="41"/>
        <v>20</v>
      </c>
      <c r="J444" s="2">
        <f t="shared" si="42"/>
        <v>20</v>
      </c>
      <c r="K444" s="2" t="s">
        <v>1552</v>
      </c>
      <c r="L444" s="14"/>
      <c r="M444" s="14"/>
    </row>
    <row r="445" spans="1:13" x14ac:dyDescent="0.25">
      <c r="A445" s="55">
        <f t="shared" si="43"/>
        <v>444</v>
      </c>
      <c r="B445" s="2" t="s">
        <v>1553</v>
      </c>
      <c r="C445" s="2" t="s">
        <v>1231</v>
      </c>
      <c r="D445" s="13" t="s">
        <v>1541</v>
      </c>
      <c r="E445" s="13" t="s">
        <v>906</v>
      </c>
      <c r="F445" s="13" t="s">
        <v>906</v>
      </c>
      <c r="G445" s="13" t="s">
        <v>1002</v>
      </c>
      <c r="H445" s="107">
        <v>2001</v>
      </c>
      <c r="I445" s="2">
        <f t="shared" si="41"/>
        <v>22</v>
      </c>
      <c r="J445" s="2">
        <f t="shared" si="42"/>
        <v>23</v>
      </c>
      <c r="K445" s="2" t="s">
        <v>1540</v>
      </c>
      <c r="L445" s="14"/>
      <c r="M445" s="14"/>
    </row>
    <row r="446" spans="1:13" x14ac:dyDescent="0.25">
      <c r="A446" s="55">
        <f t="shared" si="43"/>
        <v>445</v>
      </c>
      <c r="B446" s="2" t="s">
        <v>1550</v>
      </c>
      <c r="C446" s="2" t="s">
        <v>1231</v>
      </c>
      <c r="D446" s="13" t="s">
        <v>1541</v>
      </c>
      <c r="E446" s="13" t="s">
        <v>906</v>
      </c>
      <c r="F446" s="13" t="s">
        <v>1002</v>
      </c>
      <c r="G446" s="13" t="s">
        <v>1002</v>
      </c>
      <c r="H446" s="107">
        <v>2001</v>
      </c>
      <c r="I446" s="2">
        <f t="shared" si="41"/>
        <v>22</v>
      </c>
      <c r="J446" s="2">
        <f t="shared" si="42"/>
        <v>22</v>
      </c>
      <c r="K446" s="2" t="s">
        <v>1540</v>
      </c>
      <c r="L446" s="14"/>
      <c r="M446" s="14"/>
    </row>
    <row r="447" spans="1:13" x14ac:dyDescent="0.25">
      <c r="A447" s="55">
        <f t="shared" si="43"/>
        <v>446</v>
      </c>
      <c r="B447" s="2" t="s">
        <v>1554</v>
      </c>
      <c r="C447" s="2" t="s">
        <v>1231</v>
      </c>
      <c r="D447" s="13" t="s">
        <v>1541</v>
      </c>
      <c r="E447" s="13" t="s">
        <v>1002</v>
      </c>
      <c r="F447" s="13" t="s">
        <v>1002</v>
      </c>
      <c r="G447" s="13" t="s">
        <v>1002</v>
      </c>
      <c r="H447" s="107">
        <v>1997</v>
      </c>
      <c r="I447" s="2">
        <f t="shared" si="41"/>
        <v>18</v>
      </c>
      <c r="J447" s="2">
        <f t="shared" si="42"/>
        <v>18</v>
      </c>
      <c r="K447" s="2" t="s">
        <v>1540</v>
      </c>
      <c r="L447" s="14"/>
      <c r="M447" s="14"/>
    </row>
    <row r="448" spans="1:13" x14ac:dyDescent="0.25">
      <c r="A448" s="55">
        <f t="shared" si="43"/>
        <v>447</v>
      </c>
      <c r="B448" s="2" t="s">
        <v>1555</v>
      </c>
      <c r="C448" s="2" t="s">
        <v>1231</v>
      </c>
      <c r="D448" s="13" t="s">
        <v>1541</v>
      </c>
      <c r="E448" s="13" t="s">
        <v>1002</v>
      </c>
      <c r="F448" s="13" t="s">
        <v>1143</v>
      </c>
      <c r="G448" s="13" t="s">
        <v>1143</v>
      </c>
      <c r="H448" s="107">
        <v>1998</v>
      </c>
      <c r="I448" s="2">
        <f t="shared" si="41"/>
        <v>18</v>
      </c>
      <c r="J448" s="2">
        <f t="shared" si="42"/>
        <v>18</v>
      </c>
      <c r="K448" s="2" t="s">
        <v>1556</v>
      </c>
      <c r="L448" s="14"/>
      <c r="M448" s="14"/>
    </row>
    <row r="449" spans="1:13" x14ac:dyDescent="0.25">
      <c r="A449" s="55">
        <f t="shared" si="43"/>
        <v>448</v>
      </c>
      <c r="B449" s="2" t="s">
        <v>1557</v>
      </c>
      <c r="C449" s="2" t="s">
        <v>1231</v>
      </c>
      <c r="D449" s="13" t="s">
        <v>1541</v>
      </c>
      <c r="E449" s="13" t="s">
        <v>1002</v>
      </c>
      <c r="F449" s="13" t="s">
        <v>1143</v>
      </c>
      <c r="G449" s="13" t="s">
        <v>912</v>
      </c>
      <c r="H449" s="107">
        <v>2001</v>
      </c>
      <c r="I449" s="2">
        <f t="shared" si="41"/>
        <v>20</v>
      </c>
      <c r="J449" s="2">
        <f t="shared" si="42"/>
        <v>21</v>
      </c>
      <c r="K449" s="2" t="s">
        <v>1558</v>
      </c>
      <c r="L449" s="14"/>
      <c r="M449" s="14"/>
    </row>
    <row r="450" spans="1:13" x14ac:dyDescent="0.25">
      <c r="A450" s="55">
        <f t="shared" si="43"/>
        <v>449</v>
      </c>
      <c r="B450" s="2" t="s">
        <v>1559</v>
      </c>
      <c r="C450" s="2" t="s">
        <v>1231</v>
      </c>
      <c r="D450" s="13" t="s">
        <v>1541</v>
      </c>
      <c r="E450" s="13" t="s">
        <v>1002</v>
      </c>
      <c r="F450" s="13" t="s">
        <v>912</v>
      </c>
      <c r="G450" s="13" t="s">
        <v>912</v>
      </c>
      <c r="H450" s="107">
        <v>1998</v>
      </c>
      <c r="I450" s="2">
        <f t="shared" si="41"/>
        <v>17</v>
      </c>
      <c r="J450" s="2">
        <f t="shared" si="42"/>
        <v>17</v>
      </c>
      <c r="K450" s="2" t="s">
        <v>1540</v>
      </c>
      <c r="L450" s="14"/>
      <c r="M450" s="14"/>
    </row>
    <row r="451" spans="1:13" x14ac:dyDescent="0.25">
      <c r="A451" s="55">
        <f t="shared" si="43"/>
        <v>450</v>
      </c>
      <c r="B451" s="2" t="s">
        <v>1560</v>
      </c>
      <c r="C451" s="2" t="s">
        <v>1231</v>
      </c>
      <c r="D451" s="13" t="s">
        <v>1541</v>
      </c>
      <c r="E451" s="13" t="s">
        <v>912</v>
      </c>
      <c r="F451" s="13" t="s">
        <v>912</v>
      </c>
      <c r="G451" s="13" t="s">
        <v>912</v>
      </c>
      <c r="H451" s="107">
        <v>1998</v>
      </c>
      <c r="I451" s="2">
        <f t="shared" ref="I451:I456" si="44">H451-G451</f>
        <v>17</v>
      </c>
      <c r="J451" s="2">
        <f t="shared" ref="J451:J456" si="45">H451-F451</f>
        <v>17</v>
      </c>
      <c r="K451" s="2" t="s">
        <v>1561</v>
      </c>
      <c r="L451" s="14"/>
      <c r="M451" s="14"/>
    </row>
    <row r="452" spans="1:13" x14ac:dyDescent="0.25">
      <c r="A452" s="55">
        <f t="shared" ref="A452:A482" si="46">A451+1</f>
        <v>451</v>
      </c>
      <c r="B452" s="2" t="s">
        <v>1562</v>
      </c>
      <c r="C452" s="2" t="s">
        <v>1231</v>
      </c>
      <c r="D452" s="13" t="s">
        <v>1541</v>
      </c>
      <c r="E452" s="13" t="s">
        <v>912</v>
      </c>
      <c r="F452" s="13" t="s">
        <v>913</v>
      </c>
      <c r="G452" s="13" t="s">
        <v>913</v>
      </c>
      <c r="H452" s="107">
        <v>1998</v>
      </c>
      <c r="I452" s="2">
        <f t="shared" si="44"/>
        <v>16</v>
      </c>
      <c r="J452" s="2">
        <f t="shared" si="45"/>
        <v>16</v>
      </c>
      <c r="K452" s="2" t="s">
        <v>1563</v>
      </c>
      <c r="L452" s="14"/>
      <c r="M452" s="14"/>
    </row>
    <row r="453" spans="1:13" x14ac:dyDescent="0.25">
      <c r="A453" s="55">
        <f t="shared" si="46"/>
        <v>452</v>
      </c>
      <c r="B453" s="2" t="s">
        <v>1564</v>
      </c>
      <c r="C453" s="2" t="s">
        <v>1231</v>
      </c>
      <c r="D453" s="13" t="s">
        <v>1541</v>
      </c>
      <c r="E453" s="13" t="s">
        <v>912</v>
      </c>
      <c r="F453" s="13" t="s">
        <v>913</v>
      </c>
      <c r="G453" s="13" t="s">
        <v>913</v>
      </c>
      <c r="H453" s="107">
        <v>2016</v>
      </c>
      <c r="I453" s="2">
        <f t="shared" si="44"/>
        <v>34</v>
      </c>
      <c r="J453" s="2">
        <f t="shared" si="45"/>
        <v>34</v>
      </c>
      <c r="K453" s="2" t="s">
        <v>1565</v>
      </c>
      <c r="L453" s="14"/>
      <c r="M453" s="14"/>
    </row>
    <row r="454" spans="1:13" x14ac:dyDescent="0.25">
      <c r="A454" s="55">
        <f t="shared" si="46"/>
        <v>453</v>
      </c>
      <c r="B454" s="2" t="s">
        <v>1567</v>
      </c>
      <c r="C454" s="2" t="s">
        <v>1231</v>
      </c>
      <c r="D454" s="13" t="s">
        <v>1566</v>
      </c>
      <c r="E454" s="13" t="s">
        <v>913</v>
      </c>
      <c r="F454" s="13" t="s">
        <v>990</v>
      </c>
      <c r="G454" s="13" t="s">
        <v>990</v>
      </c>
      <c r="H454" s="107">
        <v>2013</v>
      </c>
      <c r="I454" s="2">
        <f t="shared" si="44"/>
        <v>29</v>
      </c>
      <c r="J454" s="2">
        <f t="shared" si="45"/>
        <v>29</v>
      </c>
      <c r="K454" s="2" t="s">
        <v>1568</v>
      </c>
      <c r="L454" s="14"/>
      <c r="M454" s="14"/>
    </row>
    <row r="455" spans="1:13" x14ac:dyDescent="0.25">
      <c r="A455" s="55">
        <f t="shared" si="46"/>
        <v>454</v>
      </c>
      <c r="B455" s="2" t="s">
        <v>1569</v>
      </c>
      <c r="C455" s="2" t="s">
        <v>1231</v>
      </c>
      <c r="D455" s="13" t="s">
        <v>1566</v>
      </c>
      <c r="E455" s="13" t="s">
        <v>914</v>
      </c>
      <c r="F455" s="13" t="s">
        <v>990</v>
      </c>
      <c r="G455" s="13" t="s">
        <v>990</v>
      </c>
      <c r="H455" s="107">
        <v>2016</v>
      </c>
      <c r="I455" s="2">
        <f t="shared" si="44"/>
        <v>32</v>
      </c>
      <c r="J455" s="2">
        <f t="shared" si="45"/>
        <v>32</v>
      </c>
      <c r="K455" s="2" t="s">
        <v>1568</v>
      </c>
      <c r="L455" s="14"/>
      <c r="M455" s="14"/>
    </row>
    <row r="456" spans="1:13" x14ac:dyDescent="0.25">
      <c r="A456" s="55">
        <f t="shared" si="46"/>
        <v>455</v>
      </c>
      <c r="B456" s="2" t="s">
        <v>1570</v>
      </c>
      <c r="C456" s="2" t="s">
        <v>1231</v>
      </c>
      <c r="D456" s="13" t="s">
        <v>1566</v>
      </c>
      <c r="E456" s="13" t="s">
        <v>990</v>
      </c>
      <c r="F456" s="13" t="s">
        <v>921</v>
      </c>
      <c r="G456" s="13" t="s">
        <v>921</v>
      </c>
      <c r="H456" s="107">
        <v>1986</v>
      </c>
      <c r="I456" s="2">
        <f t="shared" si="44"/>
        <v>1</v>
      </c>
      <c r="J456" s="2">
        <f t="shared" si="45"/>
        <v>1</v>
      </c>
      <c r="K456" s="2" t="s">
        <v>1571</v>
      </c>
      <c r="L456" s="14"/>
      <c r="M456" s="14"/>
    </row>
    <row r="457" spans="1:13" x14ac:dyDescent="0.25">
      <c r="A457" s="55">
        <f t="shared" si="46"/>
        <v>456</v>
      </c>
      <c r="B457" s="2" t="s">
        <v>1600</v>
      </c>
      <c r="C457" s="2" t="s">
        <v>1231</v>
      </c>
      <c r="D457" s="13" t="s">
        <v>1566</v>
      </c>
      <c r="E457" s="2">
        <v>1979</v>
      </c>
      <c r="F457" s="2">
        <v>1980</v>
      </c>
      <c r="G457" s="2">
        <v>1980</v>
      </c>
      <c r="H457" s="107">
        <v>2001</v>
      </c>
      <c r="I457" s="2">
        <f>'2 ранга в строю'!H129-'2 ранга в строю'!G129</f>
        <v>30</v>
      </c>
      <c r="J457" s="2">
        <f>'2 ранга в строю'!H129-'2 ранга в строю'!F129</f>
        <v>30</v>
      </c>
      <c r="K457" s="2" t="s">
        <v>1276</v>
      </c>
      <c r="L457" s="14"/>
      <c r="M457" s="14"/>
    </row>
    <row r="458" spans="1:13" x14ac:dyDescent="0.25">
      <c r="A458" s="2">
        <f t="shared" si="46"/>
        <v>457</v>
      </c>
      <c r="B458" s="2" t="s">
        <v>1602</v>
      </c>
      <c r="C458" s="2" t="s">
        <v>1231</v>
      </c>
      <c r="D458" s="13" t="s">
        <v>1566</v>
      </c>
      <c r="E458" s="13" t="s">
        <v>912</v>
      </c>
      <c r="F458" s="13" t="s">
        <v>912</v>
      </c>
      <c r="G458" s="13" t="s">
        <v>913</v>
      </c>
      <c r="H458" s="107">
        <v>2016</v>
      </c>
      <c r="I458" s="2">
        <f>'2 ранга в строю'!H130-'2 ранга в строю'!G130</f>
        <v>29</v>
      </c>
      <c r="J458" s="2">
        <f>'2 ранга в строю'!H130-'2 ранга в строю'!F130</f>
        <v>29</v>
      </c>
      <c r="K458" s="2" t="s">
        <v>1603</v>
      </c>
      <c r="L458" s="14"/>
      <c r="M458" s="14"/>
    </row>
    <row r="459" spans="1:13" x14ac:dyDescent="0.25">
      <c r="A459" s="55">
        <f t="shared" si="46"/>
        <v>458</v>
      </c>
      <c r="B459" s="2" t="s">
        <v>1604</v>
      </c>
      <c r="C459" s="2" t="s">
        <v>1231</v>
      </c>
      <c r="D459" s="13" t="s">
        <v>1566</v>
      </c>
      <c r="E459" s="13" t="s">
        <v>914</v>
      </c>
      <c r="F459" s="13" t="s">
        <v>914</v>
      </c>
      <c r="G459" s="13" t="s">
        <v>990</v>
      </c>
      <c r="H459" s="107">
        <v>2002</v>
      </c>
      <c r="I459" s="2">
        <f t="shared" ref="I459:I465" si="47">H459-G459</f>
        <v>18</v>
      </c>
      <c r="J459" s="2">
        <f t="shared" ref="J459:J465" si="48">H459-F459</f>
        <v>19</v>
      </c>
      <c r="K459" s="2" t="s">
        <v>1276</v>
      </c>
      <c r="L459" s="14"/>
      <c r="M459" s="14"/>
    </row>
    <row r="460" spans="1:13" x14ac:dyDescent="0.25">
      <c r="A460" s="55">
        <f t="shared" si="46"/>
        <v>459</v>
      </c>
      <c r="B460" s="2" t="s">
        <v>1605</v>
      </c>
      <c r="C460" s="2" t="s">
        <v>1231</v>
      </c>
      <c r="D460" s="13" t="s">
        <v>1566</v>
      </c>
      <c r="E460" s="13" t="s">
        <v>914</v>
      </c>
      <c r="F460" s="13" t="s">
        <v>914</v>
      </c>
      <c r="G460" s="13" t="s">
        <v>914</v>
      </c>
      <c r="H460" s="107">
        <v>2002</v>
      </c>
      <c r="I460" s="2">
        <f t="shared" si="47"/>
        <v>19</v>
      </c>
      <c r="J460" s="2">
        <f t="shared" si="48"/>
        <v>19</v>
      </c>
      <c r="K460" s="2" t="s">
        <v>1276</v>
      </c>
      <c r="L460" s="14"/>
      <c r="M460" s="14"/>
    </row>
    <row r="461" spans="1:13" x14ac:dyDescent="0.25">
      <c r="A461" s="55">
        <f t="shared" si="46"/>
        <v>460</v>
      </c>
      <c r="B461" s="2" t="s">
        <v>1606</v>
      </c>
      <c r="C461" s="2" t="s">
        <v>1231</v>
      </c>
      <c r="D461" s="13" t="s">
        <v>1566</v>
      </c>
      <c r="E461" s="13" t="s">
        <v>914</v>
      </c>
      <c r="F461" s="13" t="s">
        <v>990</v>
      </c>
      <c r="G461" s="13" t="s">
        <v>990</v>
      </c>
      <c r="H461" s="107">
        <v>2002</v>
      </c>
      <c r="I461" s="2">
        <f t="shared" si="47"/>
        <v>18</v>
      </c>
      <c r="J461" s="2">
        <f t="shared" si="48"/>
        <v>18</v>
      </c>
      <c r="K461" s="2" t="s">
        <v>1607</v>
      </c>
      <c r="L461" s="14"/>
      <c r="M461" s="14"/>
    </row>
    <row r="462" spans="1:13" x14ac:dyDescent="0.25">
      <c r="A462" s="55">
        <f t="shared" si="46"/>
        <v>461</v>
      </c>
      <c r="B462" s="2" t="s">
        <v>1608</v>
      </c>
      <c r="C462" s="2" t="s">
        <v>1231</v>
      </c>
      <c r="D462" s="13" t="s">
        <v>1566</v>
      </c>
      <c r="E462" s="13" t="s">
        <v>990</v>
      </c>
      <c r="F462" s="13" t="s">
        <v>921</v>
      </c>
      <c r="G462" s="13" t="s">
        <v>921</v>
      </c>
      <c r="H462" s="107">
        <v>2007</v>
      </c>
      <c r="I462" s="2">
        <f t="shared" si="47"/>
        <v>22</v>
      </c>
      <c r="J462" s="2">
        <f t="shared" si="48"/>
        <v>22</v>
      </c>
      <c r="K462" s="2" t="s">
        <v>1276</v>
      </c>
      <c r="L462" s="14"/>
      <c r="M462" s="14"/>
    </row>
    <row r="463" spans="1:13" x14ac:dyDescent="0.25">
      <c r="A463" s="55">
        <f t="shared" si="46"/>
        <v>462</v>
      </c>
      <c r="B463" s="2" t="s">
        <v>1609</v>
      </c>
      <c r="C463" s="2" t="s">
        <v>1231</v>
      </c>
      <c r="D463" s="13" t="s">
        <v>1566</v>
      </c>
      <c r="E463" s="13" t="s">
        <v>922</v>
      </c>
      <c r="F463" s="13" t="s">
        <v>922</v>
      </c>
      <c r="G463" s="13" t="s">
        <v>923</v>
      </c>
      <c r="H463" s="107">
        <v>2006</v>
      </c>
      <c r="I463" s="2">
        <f t="shared" si="47"/>
        <v>19</v>
      </c>
      <c r="J463" s="2">
        <f t="shared" si="48"/>
        <v>20</v>
      </c>
      <c r="K463" s="2" t="s">
        <v>1610</v>
      </c>
      <c r="L463" s="14"/>
      <c r="M463" s="14"/>
    </row>
    <row r="464" spans="1:13" x14ac:dyDescent="0.25">
      <c r="A464" s="55">
        <f t="shared" si="46"/>
        <v>463</v>
      </c>
      <c r="B464" s="2" t="s">
        <v>1611</v>
      </c>
      <c r="C464" s="2" t="s">
        <v>1231</v>
      </c>
      <c r="D464" s="13" t="s">
        <v>1566</v>
      </c>
      <c r="E464" s="13" t="s">
        <v>921</v>
      </c>
      <c r="F464" s="13" t="s">
        <v>923</v>
      </c>
      <c r="G464" s="13" t="s">
        <v>923</v>
      </c>
      <c r="H464" s="107">
        <v>2014</v>
      </c>
      <c r="I464" s="2">
        <f t="shared" si="47"/>
        <v>27</v>
      </c>
      <c r="J464" s="2">
        <f t="shared" si="48"/>
        <v>27</v>
      </c>
      <c r="K464" s="2" t="s">
        <v>1612</v>
      </c>
      <c r="L464" s="14"/>
      <c r="M464" s="14"/>
    </row>
    <row r="465" spans="1:13" x14ac:dyDescent="0.25">
      <c r="A465" s="55">
        <f t="shared" si="46"/>
        <v>464</v>
      </c>
      <c r="B465" s="2" t="s">
        <v>1613</v>
      </c>
      <c r="C465" s="2" t="s">
        <v>1231</v>
      </c>
      <c r="D465" s="13" t="s">
        <v>1566</v>
      </c>
      <c r="E465" s="13" t="s">
        <v>923</v>
      </c>
      <c r="F465" s="13" t="s">
        <v>924</v>
      </c>
      <c r="G465" s="13" t="s">
        <v>924</v>
      </c>
      <c r="H465" s="107">
        <v>2016</v>
      </c>
      <c r="I465" s="2">
        <f t="shared" si="47"/>
        <v>28</v>
      </c>
      <c r="J465" s="2">
        <f t="shared" si="48"/>
        <v>28</v>
      </c>
      <c r="K465" s="2" t="s">
        <v>1614</v>
      </c>
      <c r="L465" s="14"/>
      <c r="M465" s="14"/>
    </row>
    <row r="466" spans="1:13" x14ac:dyDescent="0.25">
      <c r="A466" s="2">
        <f t="shared" si="46"/>
        <v>465</v>
      </c>
      <c r="B466" s="2" t="s">
        <v>1620</v>
      </c>
      <c r="C466" s="2" t="s">
        <v>1231</v>
      </c>
      <c r="D466" s="13" t="s">
        <v>1592</v>
      </c>
      <c r="E466" s="13" t="s">
        <v>914</v>
      </c>
      <c r="F466" s="13" t="s">
        <v>921</v>
      </c>
      <c r="G466" s="13" t="s">
        <v>921</v>
      </c>
      <c r="H466" s="107">
        <v>1986</v>
      </c>
      <c r="I466" s="2">
        <f t="shared" ref="I466:I467" si="49">H466-G466</f>
        <v>1</v>
      </c>
      <c r="J466" s="2">
        <f t="shared" ref="J466:J468" si="50">H466-F466</f>
        <v>1</v>
      </c>
      <c r="K466" s="2" t="s">
        <v>1593</v>
      </c>
      <c r="L466" s="14"/>
      <c r="M466" s="14"/>
    </row>
    <row r="467" spans="1:13" x14ac:dyDescent="0.25">
      <c r="A467" s="55">
        <f t="shared" si="46"/>
        <v>466</v>
      </c>
      <c r="B467" s="2" t="s">
        <v>1621</v>
      </c>
      <c r="C467" s="2" t="s">
        <v>1231</v>
      </c>
      <c r="D467" s="13" t="s">
        <v>1592</v>
      </c>
      <c r="E467" s="13" t="s">
        <v>922</v>
      </c>
      <c r="F467" s="13" t="s">
        <v>922</v>
      </c>
      <c r="G467" s="13" t="s">
        <v>922</v>
      </c>
      <c r="H467" s="107">
        <v>1987</v>
      </c>
      <c r="I467" s="2">
        <f t="shared" si="49"/>
        <v>1</v>
      </c>
      <c r="J467" s="2">
        <f t="shared" si="50"/>
        <v>1</v>
      </c>
      <c r="K467" s="2" t="s">
        <v>1593</v>
      </c>
      <c r="L467" s="14"/>
      <c r="M467" s="14"/>
    </row>
    <row r="468" spans="1:13" x14ac:dyDescent="0.25">
      <c r="A468" s="55">
        <f t="shared" si="46"/>
        <v>467</v>
      </c>
      <c r="B468" s="2" t="s">
        <v>1622</v>
      </c>
      <c r="C468" s="2" t="s">
        <v>1231</v>
      </c>
      <c r="D468" s="13" t="s">
        <v>1592</v>
      </c>
      <c r="E468" s="13" t="s">
        <v>923</v>
      </c>
      <c r="F468" s="13" t="s">
        <v>923</v>
      </c>
      <c r="G468" s="13" t="s">
        <v>923</v>
      </c>
      <c r="H468" s="107">
        <v>1988</v>
      </c>
      <c r="I468" s="2">
        <f t="shared" ref="I468:I482" si="51">H468-G468</f>
        <v>1</v>
      </c>
      <c r="J468" s="2">
        <f t="shared" si="50"/>
        <v>1</v>
      </c>
      <c r="K468" s="2" t="s">
        <v>1593</v>
      </c>
      <c r="L468" s="14"/>
      <c r="M468" s="14"/>
    </row>
    <row r="469" spans="1:13" x14ac:dyDescent="0.25">
      <c r="A469" s="55">
        <f t="shared" si="46"/>
        <v>468</v>
      </c>
      <c r="B469" s="2" t="s">
        <v>1580</v>
      </c>
      <c r="C469" s="2" t="s">
        <v>1231</v>
      </c>
      <c r="D469" s="13" t="s">
        <v>1581</v>
      </c>
      <c r="E469" s="2">
        <v>1992</v>
      </c>
      <c r="F469" s="2">
        <v>2004</v>
      </c>
      <c r="G469" s="2">
        <v>2005</v>
      </c>
      <c r="H469" s="107">
        <v>2005</v>
      </c>
      <c r="I469" s="19">
        <f t="shared" si="51"/>
        <v>0</v>
      </c>
      <c r="J469" s="19">
        <f t="shared" ref="J469:J482" si="52">H469-F469</f>
        <v>1</v>
      </c>
      <c r="K469" s="2" t="s">
        <v>1582</v>
      </c>
      <c r="L469" s="14"/>
      <c r="M469" s="14"/>
    </row>
    <row r="470" spans="1:13" x14ac:dyDescent="0.25">
      <c r="A470" s="55">
        <f t="shared" si="46"/>
        <v>469</v>
      </c>
      <c r="B470" s="2" t="s">
        <v>1583</v>
      </c>
      <c r="C470" s="2" t="s">
        <v>1231</v>
      </c>
      <c r="D470" s="13" t="s">
        <v>1584</v>
      </c>
      <c r="E470" s="2">
        <v>1984</v>
      </c>
      <c r="F470" s="2">
        <v>1985</v>
      </c>
      <c r="G470" s="2">
        <v>1985</v>
      </c>
      <c r="H470" s="107">
        <v>1986</v>
      </c>
      <c r="I470" s="19">
        <f t="shared" si="51"/>
        <v>1</v>
      </c>
      <c r="J470" s="19">
        <f t="shared" si="52"/>
        <v>1</v>
      </c>
      <c r="K470" s="2" t="s">
        <v>1585</v>
      </c>
      <c r="L470" s="14"/>
      <c r="M470" s="14"/>
    </row>
    <row r="471" spans="1:13" x14ac:dyDescent="0.25">
      <c r="A471" s="55">
        <f t="shared" si="46"/>
        <v>470</v>
      </c>
      <c r="B471" s="2" t="s">
        <v>1588</v>
      </c>
      <c r="C471" s="2" t="s">
        <v>1231</v>
      </c>
      <c r="D471" s="13" t="s">
        <v>1589</v>
      </c>
      <c r="E471" s="2">
        <v>1985</v>
      </c>
      <c r="F471" s="2">
        <v>1986</v>
      </c>
      <c r="G471" s="2">
        <v>1986</v>
      </c>
      <c r="H471" s="107">
        <v>1986</v>
      </c>
      <c r="I471" s="19">
        <f t="shared" si="51"/>
        <v>0</v>
      </c>
      <c r="J471" s="19">
        <f t="shared" si="52"/>
        <v>0</v>
      </c>
      <c r="K471" s="2" t="s">
        <v>1590</v>
      </c>
      <c r="L471" s="14"/>
      <c r="M471" s="14"/>
    </row>
    <row r="472" spans="1:13" x14ac:dyDescent="0.25">
      <c r="A472" s="55">
        <f t="shared" si="46"/>
        <v>471</v>
      </c>
      <c r="B472" s="2" t="s">
        <v>1591</v>
      </c>
      <c r="C472" s="2" t="s">
        <v>1231</v>
      </c>
      <c r="D472" s="13" t="s">
        <v>1592</v>
      </c>
      <c r="E472" s="2">
        <v>1985</v>
      </c>
      <c r="F472" s="2">
        <v>1987</v>
      </c>
      <c r="G472" s="2">
        <v>1987</v>
      </c>
      <c r="H472" s="107">
        <v>1987</v>
      </c>
      <c r="I472" s="19">
        <f t="shared" si="51"/>
        <v>0</v>
      </c>
      <c r="J472" s="19">
        <f t="shared" si="52"/>
        <v>0</v>
      </c>
      <c r="K472" s="2" t="s">
        <v>1593</v>
      </c>
      <c r="L472" s="14"/>
      <c r="M472" s="14"/>
    </row>
    <row r="473" spans="1:13" x14ac:dyDescent="0.25">
      <c r="A473" s="55">
        <f t="shared" si="46"/>
        <v>472</v>
      </c>
      <c r="B473" s="2" t="s">
        <v>1594</v>
      </c>
      <c r="C473" s="2" t="s">
        <v>1231</v>
      </c>
      <c r="D473" s="13" t="s">
        <v>1595</v>
      </c>
      <c r="E473" s="2">
        <v>1986</v>
      </c>
      <c r="F473" s="2">
        <v>1987</v>
      </c>
      <c r="G473" s="2">
        <v>1987</v>
      </c>
      <c r="H473" s="107">
        <v>1987</v>
      </c>
      <c r="I473" s="19">
        <f t="shared" si="51"/>
        <v>0</v>
      </c>
      <c r="J473" s="19">
        <f t="shared" si="52"/>
        <v>0</v>
      </c>
      <c r="K473" s="2" t="s">
        <v>1590</v>
      </c>
      <c r="L473" s="14"/>
      <c r="M473" s="14"/>
    </row>
    <row r="474" spans="1:13" x14ac:dyDescent="0.25">
      <c r="A474" s="55">
        <f t="shared" si="46"/>
        <v>473</v>
      </c>
      <c r="B474" s="2" t="s">
        <v>1596</v>
      </c>
      <c r="C474" s="2" t="s">
        <v>1231</v>
      </c>
      <c r="D474" s="13" t="s">
        <v>1592</v>
      </c>
      <c r="E474" s="2">
        <v>1986</v>
      </c>
      <c r="F474" s="2">
        <v>1988</v>
      </c>
      <c r="G474" s="2">
        <v>1988</v>
      </c>
      <c r="H474" s="107">
        <v>1988</v>
      </c>
      <c r="I474" s="19">
        <f t="shared" si="51"/>
        <v>0</v>
      </c>
      <c r="J474" s="19">
        <f t="shared" si="52"/>
        <v>0</v>
      </c>
      <c r="K474" s="2" t="s">
        <v>1593</v>
      </c>
      <c r="L474" s="14"/>
      <c r="M474" s="14"/>
    </row>
    <row r="475" spans="1:13" x14ac:dyDescent="0.25">
      <c r="A475" s="55">
        <f t="shared" si="46"/>
        <v>474</v>
      </c>
      <c r="B475" s="2" t="s">
        <v>1597</v>
      </c>
      <c r="C475" s="2" t="s">
        <v>1231</v>
      </c>
      <c r="D475" s="13" t="s">
        <v>1598</v>
      </c>
      <c r="E475" s="2">
        <v>1989</v>
      </c>
      <c r="F475" s="2">
        <v>1994</v>
      </c>
      <c r="G475" s="2">
        <v>1994</v>
      </c>
      <c r="H475" s="107">
        <v>1994</v>
      </c>
      <c r="I475" s="19">
        <f t="shared" si="51"/>
        <v>0</v>
      </c>
      <c r="J475" s="19">
        <f t="shared" si="52"/>
        <v>0</v>
      </c>
      <c r="K475" s="2" t="s">
        <v>1582</v>
      </c>
      <c r="L475" s="14"/>
      <c r="M475" s="14"/>
    </row>
    <row r="476" spans="1:13" x14ac:dyDescent="0.25">
      <c r="A476" s="55">
        <f t="shared" si="46"/>
        <v>475</v>
      </c>
      <c r="B476" s="2" t="s">
        <v>1599</v>
      </c>
      <c r="C476" s="2" t="s">
        <v>1231</v>
      </c>
      <c r="D476" s="13" t="s">
        <v>1598</v>
      </c>
      <c r="E476" s="2">
        <v>1990</v>
      </c>
      <c r="F476" s="2">
        <v>1995</v>
      </c>
      <c r="G476" s="2">
        <v>1995</v>
      </c>
      <c r="H476" s="107">
        <v>1995</v>
      </c>
      <c r="I476" s="19">
        <f t="shared" si="51"/>
        <v>0</v>
      </c>
      <c r="J476" s="19">
        <f t="shared" si="52"/>
        <v>0</v>
      </c>
      <c r="K476" s="2" t="s">
        <v>1582</v>
      </c>
      <c r="L476" s="14"/>
      <c r="M476" s="14"/>
    </row>
    <row r="477" spans="1:13" x14ac:dyDescent="0.25">
      <c r="A477" s="55">
        <f t="shared" si="46"/>
        <v>476</v>
      </c>
      <c r="B477" s="2" t="s">
        <v>1623</v>
      </c>
      <c r="C477" s="2" t="s">
        <v>1231</v>
      </c>
      <c r="D477" s="13" t="s">
        <v>1592</v>
      </c>
      <c r="E477" s="13" t="s">
        <v>924</v>
      </c>
      <c r="F477" s="13" t="s">
        <v>924</v>
      </c>
      <c r="G477" s="13" t="s">
        <v>924</v>
      </c>
      <c r="H477" s="107">
        <v>1989</v>
      </c>
      <c r="I477" s="2">
        <f t="shared" si="51"/>
        <v>1</v>
      </c>
      <c r="J477" s="2">
        <f t="shared" si="52"/>
        <v>1</v>
      </c>
      <c r="K477" s="2" t="s">
        <v>1593</v>
      </c>
      <c r="L477" s="14"/>
      <c r="M477" s="14"/>
    </row>
    <row r="478" spans="1:13" x14ac:dyDescent="0.25">
      <c r="A478" s="55">
        <f t="shared" si="46"/>
        <v>477</v>
      </c>
      <c r="B478" s="2" t="s">
        <v>1624</v>
      </c>
      <c r="C478" s="2" t="s">
        <v>1231</v>
      </c>
      <c r="D478" s="13" t="s">
        <v>1592</v>
      </c>
      <c r="E478" s="13" t="s">
        <v>1005</v>
      </c>
      <c r="F478" s="13" t="s">
        <v>1005</v>
      </c>
      <c r="G478" s="13" t="s">
        <v>1005</v>
      </c>
      <c r="H478" s="107">
        <v>1990</v>
      </c>
      <c r="I478" s="2">
        <f t="shared" si="51"/>
        <v>1</v>
      </c>
      <c r="J478" s="2">
        <f t="shared" si="52"/>
        <v>1</v>
      </c>
      <c r="K478" s="2" t="s">
        <v>1593</v>
      </c>
      <c r="L478" s="14"/>
      <c r="M478" s="14"/>
    </row>
    <row r="479" spans="1:13" x14ac:dyDescent="0.25">
      <c r="A479" s="55">
        <f t="shared" si="46"/>
        <v>478</v>
      </c>
      <c r="B479" s="2" t="s">
        <v>1625</v>
      </c>
      <c r="C479" s="2" t="s">
        <v>1231</v>
      </c>
      <c r="D479" s="13" t="s">
        <v>1592</v>
      </c>
      <c r="E479" s="13" t="s">
        <v>1142</v>
      </c>
      <c r="F479" s="13" t="s">
        <v>1142</v>
      </c>
      <c r="G479" s="13" t="s">
        <v>1142</v>
      </c>
      <c r="H479" s="107">
        <v>1991</v>
      </c>
      <c r="I479" s="2">
        <f t="shared" si="51"/>
        <v>1</v>
      </c>
      <c r="J479" s="2">
        <f t="shared" si="52"/>
        <v>1</v>
      </c>
      <c r="K479" s="2" t="s">
        <v>1593</v>
      </c>
      <c r="L479" s="14"/>
      <c r="M479" s="14"/>
    </row>
    <row r="480" spans="1:13" x14ac:dyDescent="0.25">
      <c r="A480" s="55">
        <f t="shared" si="46"/>
        <v>479</v>
      </c>
      <c r="B480" s="2" t="s">
        <v>1626</v>
      </c>
      <c r="C480" s="2" t="s">
        <v>1231</v>
      </c>
      <c r="D480" s="13" t="s">
        <v>1598</v>
      </c>
      <c r="E480" s="13" t="s">
        <v>1186</v>
      </c>
      <c r="F480" s="13" t="s">
        <v>1186</v>
      </c>
      <c r="G480" s="13" t="s">
        <v>1186</v>
      </c>
      <c r="H480" s="107">
        <v>1992</v>
      </c>
      <c r="I480" s="2">
        <f t="shared" si="51"/>
        <v>1</v>
      </c>
      <c r="J480" s="2">
        <f t="shared" si="52"/>
        <v>1</v>
      </c>
      <c r="K480" s="2" t="s">
        <v>1627</v>
      </c>
      <c r="L480" s="14"/>
      <c r="M480" s="14"/>
    </row>
    <row r="481" spans="1:13" x14ac:dyDescent="0.25">
      <c r="A481" s="55">
        <f t="shared" si="46"/>
        <v>480</v>
      </c>
      <c r="B481" s="2" t="s">
        <v>1628</v>
      </c>
      <c r="C481" s="2" t="s">
        <v>1231</v>
      </c>
      <c r="D481" s="13" t="s">
        <v>1598</v>
      </c>
      <c r="E481" s="13" t="s">
        <v>1187</v>
      </c>
      <c r="F481" s="13" t="s">
        <v>1187</v>
      </c>
      <c r="G481" s="13" t="s">
        <v>1187</v>
      </c>
      <c r="H481" s="107">
        <v>1993</v>
      </c>
      <c r="I481" s="2">
        <f t="shared" si="51"/>
        <v>1</v>
      </c>
      <c r="J481" s="2">
        <f t="shared" si="52"/>
        <v>1</v>
      </c>
      <c r="K481" s="2" t="s">
        <v>1627</v>
      </c>
      <c r="L481" s="14"/>
      <c r="M481" s="14"/>
    </row>
    <row r="482" spans="1:13" ht="16.5" thickBot="1" x14ac:dyDescent="0.3">
      <c r="A482" s="60">
        <f t="shared" si="46"/>
        <v>481</v>
      </c>
      <c r="B482" s="16" t="s">
        <v>1629</v>
      </c>
      <c r="C482" s="16" t="s">
        <v>1231</v>
      </c>
      <c r="D482" s="17" t="s">
        <v>1598</v>
      </c>
      <c r="E482" s="17" t="s">
        <v>1187</v>
      </c>
      <c r="F482" s="17" t="s">
        <v>1630</v>
      </c>
      <c r="G482" s="17" t="s">
        <v>1631</v>
      </c>
      <c r="H482" s="109">
        <v>1996</v>
      </c>
      <c r="I482" s="16">
        <f t="shared" si="51"/>
        <v>0</v>
      </c>
      <c r="J482" s="16">
        <f t="shared" si="52"/>
        <v>2</v>
      </c>
      <c r="K482" s="16" t="s">
        <v>1627</v>
      </c>
      <c r="L482" s="18">
        <f>SUM(I249:I482)/234</f>
        <v>28.585470085470085</v>
      </c>
      <c r="M482" s="18">
        <f>SUM(J249:J482)/234</f>
        <v>29.004273504273506</v>
      </c>
    </row>
    <row r="483" spans="1:13" ht="16.5" thickBot="1" x14ac:dyDescent="0.3">
      <c r="A483" s="61"/>
      <c r="B483" s="36"/>
      <c r="C483" s="36"/>
      <c r="D483" s="62"/>
      <c r="E483" s="62"/>
      <c r="F483" s="62"/>
      <c r="G483" s="62"/>
      <c r="H483" s="36"/>
      <c r="I483" s="36"/>
      <c r="J483" s="36"/>
      <c r="K483" s="36"/>
      <c r="L483" s="37">
        <f>(L482+L248+L208+L179+L144+L113)/6</f>
        <v>28.523909081021149</v>
      </c>
      <c r="M483" s="37">
        <f>(M482+M248+M208+M179+M144+M113)/6</f>
        <v>29.719127001670103</v>
      </c>
    </row>
    <row r="484" spans="1:13" x14ac:dyDescent="0.25">
      <c r="A484" s="59"/>
      <c r="B484" s="19"/>
      <c r="C484" s="19"/>
      <c r="D484" s="45"/>
      <c r="E484" s="45"/>
      <c r="F484" s="45"/>
      <c r="G484" s="45"/>
      <c r="H484" s="19"/>
      <c r="I484" s="19"/>
      <c r="J484" s="19"/>
      <c r="K484" s="19"/>
      <c r="L484" s="20"/>
      <c r="M484" s="20"/>
    </row>
    <row r="485" spans="1:13" x14ac:dyDescent="0.25">
      <c r="A485" s="55"/>
      <c r="B485" s="2"/>
      <c r="C485" s="2"/>
      <c r="D485" s="13"/>
      <c r="E485" s="13"/>
      <c r="F485" s="13"/>
      <c r="G485" s="13"/>
      <c r="H485" s="2"/>
      <c r="I485" s="2"/>
      <c r="J485" s="2"/>
      <c r="K485" s="2"/>
      <c r="L485" s="14"/>
      <c r="M485" s="14"/>
    </row>
    <row r="486" spans="1:13" x14ac:dyDescent="0.25">
      <c r="A486" s="55"/>
      <c r="B486" s="2"/>
      <c r="C486" s="2"/>
      <c r="D486" s="13"/>
      <c r="E486" s="13"/>
      <c r="F486" s="13"/>
      <c r="G486" s="13"/>
      <c r="H486" s="2"/>
      <c r="I486" s="2"/>
      <c r="J486" s="2"/>
      <c r="K486" s="2"/>
      <c r="L486" s="14"/>
      <c r="M486" s="14"/>
    </row>
    <row r="487" spans="1:13" x14ac:dyDescent="0.25">
      <c r="A487" s="55"/>
      <c r="B487" s="2"/>
      <c r="C487" s="2"/>
      <c r="D487" s="13"/>
      <c r="E487" s="13"/>
      <c r="F487" s="13"/>
      <c r="G487" s="13"/>
      <c r="H487" s="2"/>
      <c r="I487" s="2"/>
      <c r="J487" s="2"/>
      <c r="K487" s="2"/>
      <c r="L487" s="14"/>
      <c r="M487" s="14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2"/>
  <sheetViews>
    <sheetView topLeftCell="A118" workbookViewId="0">
      <selection activeCell="D129" sqref="D129"/>
    </sheetView>
  </sheetViews>
  <sheetFormatPr defaultRowHeight="15.75" x14ac:dyDescent="0.25"/>
  <cols>
    <col min="1" max="1" width="9.140625" style="8"/>
    <col min="2" max="2" width="52.28515625" style="8" customWidth="1"/>
    <col min="3" max="3" width="18.42578125" style="8" customWidth="1"/>
    <col min="4" max="4" width="17.85546875" style="25" customWidth="1"/>
    <col min="5" max="6" width="13.140625" style="8" customWidth="1"/>
    <col min="7" max="7" width="14.42578125" style="8" customWidth="1"/>
    <col min="8" max="8" width="15.140625" style="8" customWidth="1"/>
    <col min="9" max="10" width="14.140625" style="8" customWidth="1"/>
    <col min="11" max="11" width="30.7109375" style="8" customWidth="1"/>
    <col min="12" max="12" width="14.7109375" style="15" customWidth="1"/>
    <col min="13" max="13" width="14.85546875" style="15" customWidth="1"/>
    <col min="14" max="14" width="11.85546875" style="8" customWidth="1"/>
    <col min="15" max="15" width="13.140625" style="8" customWidth="1"/>
    <col min="16" max="16384" width="9.140625" style="8"/>
  </cols>
  <sheetData>
    <row r="1" spans="1:13" s="26" customFormat="1" ht="31.5" x14ac:dyDescent="0.25">
      <c r="A1" s="5"/>
      <c r="B1" s="5" t="s">
        <v>4</v>
      </c>
      <c r="C1" s="5" t="s">
        <v>3</v>
      </c>
      <c r="D1" s="6" t="s">
        <v>2</v>
      </c>
      <c r="E1" s="5" t="s">
        <v>5</v>
      </c>
      <c r="F1" s="5" t="s">
        <v>51</v>
      </c>
      <c r="G1" s="5" t="s">
        <v>6</v>
      </c>
      <c r="H1" s="5" t="s">
        <v>18</v>
      </c>
      <c r="I1" s="5" t="s">
        <v>19</v>
      </c>
      <c r="J1" s="5" t="s">
        <v>49</v>
      </c>
      <c r="K1" s="5" t="s">
        <v>9</v>
      </c>
      <c r="L1" s="7" t="s">
        <v>28</v>
      </c>
      <c r="M1" s="7" t="s">
        <v>52</v>
      </c>
    </row>
    <row r="2" spans="1:13" x14ac:dyDescent="0.25">
      <c r="A2" s="2">
        <v>1</v>
      </c>
      <c r="B2" s="12" t="s">
        <v>682</v>
      </c>
      <c r="C2" s="2" t="s">
        <v>694</v>
      </c>
      <c r="D2" s="13" t="s">
        <v>703</v>
      </c>
      <c r="E2" s="2">
        <v>1966</v>
      </c>
      <c r="F2" s="2">
        <v>1967</v>
      </c>
      <c r="G2" s="2">
        <v>1969</v>
      </c>
      <c r="H2" s="2">
        <v>2018</v>
      </c>
      <c r="I2" s="2">
        <f t="shared" ref="I2" si="0">H2-G2</f>
        <v>49</v>
      </c>
      <c r="J2" s="2">
        <f t="shared" ref="J2" si="1">H2-F2</f>
        <v>51</v>
      </c>
      <c r="K2" s="2" t="s">
        <v>704</v>
      </c>
      <c r="L2" s="14"/>
      <c r="M2" s="14"/>
    </row>
    <row r="3" spans="1:13" x14ac:dyDescent="0.25">
      <c r="A3" s="2">
        <f>A2+1</f>
        <v>2</v>
      </c>
      <c r="B3" s="1" t="s">
        <v>740</v>
      </c>
      <c r="C3" s="2" t="s">
        <v>694</v>
      </c>
      <c r="D3" s="13" t="s">
        <v>759</v>
      </c>
      <c r="E3" s="2">
        <v>1979</v>
      </c>
      <c r="F3" s="2">
        <v>1981</v>
      </c>
      <c r="G3" s="2">
        <v>1981</v>
      </c>
      <c r="H3" s="2">
        <v>2018</v>
      </c>
      <c r="I3" s="2">
        <f t="shared" ref="I3:I17" si="2">H3-G3</f>
        <v>37</v>
      </c>
      <c r="J3" s="2">
        <f t="shared" ref="J3:J24" si="3">H3-F3</f>
        <v>37</v>
      </c>
      <c r="K3" s="2" t="s">
        <v>704</v>
      </c>
      <c r="L3" s="14"/>
      <c r="M3" s="14"/>
    </row>
    <row r="4" spans="1:13" x14ac:dyDescent="0.25">
      <c r="A4" s="2">
        <f>A3+1</f>
        <v>3</v>
      </c>
      <c r="B4" s="1" t="s">
        <v>746</v>
      </c>
      <c r="C4" s="2" t="s">
        <v>694</v>
      </c>
      <c r="D4" s="13" t="s">
        <v>754</v>
      </c>
      <c r="E4" s="2">
        <v>1979</v>
      </c>
      <c r="F4" s="2">
        <v>1980</v>
      </c>
      <c r="G4" s="2">
        <v>1980</v>
      </c>
      <c r="H4" s="2">
        <v>2018</v>
      </c>
      <c r="I4" s="2">
        <f t="shared" si="2"/>
        <v>38</v>
      </c>
      <c r="J4" s="2">
        <f t="shared" si="3"/>
        <v>38</v>
      </c>
      <c r="K4" s="2" t="s">
        <v>704</v>
      </c>
      <c r="L4" s="14"/>
      <c r="M4" s="14"/>
    </row>
    <row r="5" spans="1:13" x14ac:dyDescent="0.25">
      <c r="A5" s="2">
        <f t="shared" ref="A5:A64" si="4">A4+1</f>
        <v>4</v>
      </c>
      <c r="B5" s="71" t="s">
        <v>839</v>
      </c>
      <c r="C5" s="2" t="s">
        <v>1107</v>
      </c>
      <c r="D5" s="13" t="s">
        <v>771</v>
      </c>
      <c r="E5" s="2">
        <v>1983</v>
      </c>
      <c r="F5" s="2">
        <v>1985</v>
      </c>
      <c r="G5" s="2">
        <v>1985</v>
      </c>
      <c r="H5" s="2">
        <v>2018</v>
      </c>
      <c r="I5" s="2">
        <f t="shared" si="2"/>
        <v>33</v>
      </c>
      <c r="J5" s="2">
        <f t="shared" si="3"/>
        <v>33</v>
      </c>
      <c r="K5" s="2" t="s">
        <v>774</v>
      </c>
      <c r="L5" s="14"/>
      <c r="M5" s="14"/>
    </row>
    <row r="6" spans="1:13" x14ac:dyDescent="0.25">
      <c r="A6" s="2">
        <f t="shared" si="4"/>
        <v>5</v>
      </c>
      <c r="B6" s="71" t="s">
        <v>840</v>
      </c>
      <c r="C6" s="2" t="s">
        <v>1107</v>
      </c>
      <c r="D6" s="13" t="s">
        <v>771</v>
      </c>
      <c r="E6" s="2">
        <v>1987</v>
      </c>
      <c r="F6" s="2">
        <v>1988</v>
      </c>
      <c r="G6" s="2">
        <v>1988</v>
      </c>
      <c r="H6" s="2">
        <v>2018</v>
      </c>
      <c r="I6" s="2">
        <f t="shared" si="2"/>
        <v>30</v>
      </c>
      <c r="J6" s="2">
        <f t="shared" si="3"/>
        <v>30</v>
      </c>
      <c r="K6" s="2" t="s">
        <v>774</v>
      </c>
      <c r="L6" s="14"/>
      <c r="M6" s="14"/>
    </row>
    <row r="7" spans="1:13" x14ac:dyDescent="0.25">
      <c r="A7" s="2">
        <f t="shared" si="4"/>
        <v>6</v>
      </c>
      <c r="B7" s="71" t="s">
        <v>841</v>
      </c>
      <c r="C7" s="2" t="s">
        <v>1107</v>
      </c>
      <c r="D7" s="13" t="s">
        <v>771</v>
      </c>
      <c r="E7" s="2">
        <v>1988</v>
      </c>
      <c r="F7" s="2">
        <v>1989</v>
      </c>
      <c r="G7" s="2">
        <v>1989</v>
      </c>
      <c r="H7" s="2">
        <v>2018</v>
      </c>
      <c r="I7" s="2">
        <f t="shared" si="2"/>
        <v>29</v>
      </c>
      <c r="J7" s="2">
        <f t="shared" si="3"/>
        <v>29</v>
      </c>
      <c r="K7" s="2" t="s">
        <v>774</v>
      </c>
      <c r="L7" s="14"/>
      <c r="M7" s="14"/>
    </row>
    <row r="8" spans="1:13" x14ac:dyDescent="0.25">
      <c r="A8" s="2">
        <f t="shared" si="4"/>
        <v>7</v>
      </c>
      <c r="B8" s="71" t="s">
        <v>842</v>
      </c>
      <c r="C8" s="2" t="s">
        <v>1107</v>
      </c>
      <c r="D8" s="13" t="s">
        <v>771</v>
      </c>
      <c r="E8" s="2">
        <v>1989</v>
      </c>
      <c r="F8" s="2">
        <v>1990</v>
      </c>
      <c r="G8" s="2">
        <v>1990</v>
      </c>
      <c r="H8" s="2">
        <v>2018</v>
      </c>
      <c r="I8" s="2">
        <f t="shared" si="2"/>
        <v>28</v>
      </c>
      <c r="J8" s="2">
        <f t="shared" si="3"/>
        <v>28</v>
      </c>
      <c r="K8" s="2" t="s">
        <v>774</v>
      </c>
      <c r="L8" s="14"/>
      <c r="M8" s="14"/>
    </row>
    <row r="9" spans="1:13" x14ac:dyDescent="0.25">
      <c r="A9" s="2">
        <f t="shared" si="4"/>
        <v>8</v>
      </c>
      <c r="B9" s="71" t="s">
        <v>1099</v>
      </c>
      <c r="C9" s="2" t="s">
        <v>1107</v>
      </c>
      <c r="D9" s="13">
        <v>1595</v>
      </c>
      <c r="E9" s="2">
        <v>1975</v>
      </c>
      <c r="F9" s="2">
        <v>1976</v>
      </c>
      <c r="G9" s="2">
        <v>1977</v>
      </c>
      <c r="H9" s="2">
        <v>2018</v>
      </c>
      <c r="I9" s="2">
        <f t="shared" ref="I9:I15" si="5">H9-G9</f>
        <v>41</v>
      </c>
      <c r="J9" s="2">
        <f t="shared" ref="J9:J15" si="6">H9-F9</f>
        <v>42</v>
      </c>
      <c r="K9" s="2" t="s">
        <v>1108</v>
      </c>
      <c r="L9" s="14"/>
      <c r="M9" s="14"/>
    </row>
    <row r="10" spans="1:13" x14ac:dyDescent="0.25">
      <c r="A10" s="2">
        <f t="shared" si="4"/>
        <v>9</v>
      </c>
      <c r="B10" s="71" t="s">
        <v>1100</v>
      </c>
      <c r="C10" s="2" t="s">
        <v>1107</v>
      </c>
      <c r="D10" s="13">
        <v>1595</v>
      </c>
      <c r="E10" s="2">
        <v>1977</v>
      </c>
      <c r="F10" s="2">
        <v>1978</v>
      </c>
      <c r="G10" s="2">
        <v>1979</v>
      </c>
      <c r="H10" s="2">
        <v>2018</v>
      </c>
      <c r="I10" s="2">
        <f t="shared" si="5"/>
        <v>39</v>
      </c>
      <c r="J10" s="2">
        <f t="shared" si="6"/>
        <v>40</v>
      </c>
      <c r="K10" s="2" t="s">
        <v>1108</v>
      </c>
      <c r="L10" s="14"/>
      <c r="M10" s="14"/>
    </row>
    <row r="11" spans="1:13" x14ac:dyDescent="0.25">
      <c r="A11" s="2">
        <f t="shared" si="4"/>
        <v>10</v>
      </c>
      <c r="B11" s="71" t="s">
        <v>1102</v>
      </c>
      <c r="C11" s="2" t="s">
        <v>1107</v>
      </c>
      <c r="D11" s="13">
        <v>1595</v>
      </c>
      <c r="E11" s="2">
        <v>1978</v>
      </c>
      <c r="F11" s="2">
        <v>1979</v>
      </c>
      <c r="G11" s="2">
        <v>1980</v>
      </c>
      <c r="H11" s="2">
        <v>2018</v>
      </c>
      <c r="I11" s="2">
        <f t="shared" si="5"/>
        <v>38</v>
      </c>
      <c r="J11" s="2">
        <f t="shared" si="6"/>
        <v>39</v>
      </c>
      <c r="K11" s="2" t="s">
        <v>1108</v>
      </c>
      <c r="L11" s="14"/>
      <c r="M11" s="14"/>
    </row>
    <row r="12" spans="1:13" x14ac:dyDescent="0.25">
      <c r="A12" s="2">
        <f t="shared" si="4"/>
        <v>11</v>
      </c>
      <c r="B12" s="71" t="s">
        <v>1103</v>
      </c>
      <c r="C12" s="2" t="s">
        <v>1107</v>
      </c>
      <c r="D12" s="13">
        <v>1595</v>
      </c>
      <c r="E12" s="2">
        <v>1979</v>
      </c>
      <c r="F12" s="2">
        <v>1980</v>
      </c>
      <c r="G12" s="2">
        <v>1981</v>
      </c>
      <c r="H12" s="2">
        <v>2018</v>
      </c>
      <c r="I12" s="2">
        <f t="shared" si="5"/>
        <v>37</v>
      </c>
      <c r="J12" s="2">
        <f t="shared" si="6"/>
        <v>38</v>
      </c>
      <c r="K12" s="2" t="s">
        <v>1108</v>
      </c>
      <c r="L12" s="14"/>
      <c r="M12" s="14"/>
    </row>
    <row r="13" spans="1:13" x14ac:dyDescent="0.25">
      <c r="A13" s="2">
        <f t="shared" si="4"/>
        <v>12</v>
      </c>
      <c r="B13" s="71" t="s">
        <v>1104</v>
      </c>
      <c r="C13" s="2" t="s">
        <v>1107</v>
      </c>
      <c r="D13" s="13">
        <v>1595</v>
      </c>
      <c r="E13" s="2">
        <v>1980</v>
      </c>
      <c r="F13" s="2">
        <v>1981</v>
      </c>
      <c r="G13" s="2">
        <v>1982</v>
      </c>
      <c r="H13" s="2">
        <v>2018</v>
      </c>
      <c r="I13" s="2">
        <f t="shared" si="5"/>
        <v>36</v>
      </c>
      <c r="J13" s="2">
        <f t="shared" si="6"/>
        <v>37</v>
      </c>
      <c r="K13" s="2" t="s">
        <v>1108</v>
      </c>
      <c r="L13" s="14"/>
      <c r="M13" s="14"/>
    </row>
    <row r="14" spans="1:13" x14ac:dyDescent="0.25">
      <c r="A14" s="2">
        <f t="shared" si="4"/>
        <v>13</v>
      </c>
      <c r="B14" s="71" t="s">
        <v>1105</v>
      </c>
      <c r="C14" s="2" t="s">
        <v>1107</v>
      </c>
      <c r="D14" s="13">
        <v>1595</v>
      </c>
      <c r="E14" s="2">
        <v>1981</v>
      </c>
      <c r="F14" s="2">
        <v>1982</v>
      </c>
      <c r="G14" s="2">
        <v>1984</v>
      </c>
      <c r="H14" s="2">
        <v>2018</v>
      </c>
      <c r="I14" s="2">
        <f t="shared" si="5"/>
        <v>34</v>
      </c>
      <c r="J14" s="2">
        <f t="shared" si="6"/>
        <v>36</v>
      </c>
      <c r="K14" s="2" t="s">
        <v>1108</v>
      </c>
      <c r="L14" s="14"/>
      <c r="M14" s="14"/>
    </row>
    <row r="15" spans="1:13" x14ac:dyDescent="0.25">
      <c r="A15" s="2">
        <f t="shared" si="4"/>
        <v>14</v>
      </c>
      <c r="B15" s="71" t="s">
        <v>1106</v>
      </c>
      <c r="C15" s="2" t="s">
        <v>1107</v>
      </c>
      <c r="D15" s="13">
        <v>1595</v>
      </c>
      <c r="E15" s="2">
        <v>1985</v>
      </c>
      <c r="F15" s="2">
        <v>1986</v>
      </c>
      <c r="G15" s="2">
        <v>1987</v>
      </c>
      <c r="H15" s="2">
        <v>2018</v>
      </c>
      <c r="I15" s="2">
        <f t="shared" si="5"/>
        <v>31</v>
      </c>
      <c r="J15" s="2">
        <f t="shared" si="6"/>
        <v>32</v>
      </c>
      <c r="K15" s="2" t="s">
        <v>1109</v>
      </c>
      <c r="L15" s="14"/>
      <c r="M15" s="14"/>
    </row>
    <row r="16" spans="1:13" x14ac:dyDescent="0.25">
      <c r="A16" s="2">
        <f t="shared" si="4"/>
        <v>15</v>
      </c>
      <c r="B16" s="2" t="s">
        <v>783</v>
      </c>
      <c r="C16" s="2" t="s">
        <v>784</v>
      </c>
      <c r="D16" s="13">
        <v>11356</v>
      </c>
      <c r="E16" s="2">
        <v>2010</v>
      </c>
      <c r="F16" s="2">
        <v>2014</v>
      </c>
      <c r="G16" s="2">
        <v>2016</v>
      </c>
      <c r="H16" s="2">
        <v>2018</v>
      </c>
      <c r="I16" s="2">
        <f t="shared" si="2"/>
        <v>2</v>
      </c>
      <c r="J16" s="2">
        <f t="shared" si="3"/>
        <v>4</v>
      </c>
      <c r="K16" s="2" t="s">
        <v>704</v>
      </c>
      <c r="L16" s="14"/>
      <c r="M16" s="14"/>
    </row>
    <row r="17" spans="1:13" x14ac:dyDescent="0.25">
      <c r="A17" s="2">
        <f t="shared" si="4"/>
        <v>16</v>
      </c>
      <c r="B17" s="2" t="s">
        <v>785</v>
      </c>
      <c r="C17" s="2" t="s">
        <v>784</v>
      </c>
      <c r="D17" s="13">
        <v>11356</v>
      </c>
      <c r="E17" s="2">
        <v>2011</v>
      </c>
      <c r="F17" s="2">
        <v>2014</v>
      </c>
      <c r="G17" s="2">
        <v>2016</v>
      </c>
      <c r="H17" s="2">
        <v>2018</v>
      </c>
      <c r="I17" s="2">
        <f t="shared" si="2"/>
        <v>2</v>
      </c>
      <c r="J17" s="2">
        <f t="shared" si="3"/>
        <v>4</v>
      </c>
      <c r="K17" s="2" t="s">
        <v>704</v>
      </c>
      <c r="L17" s="14"/>
      <c r="M17" s="14"/>
    </row>
    <row r="18" spans="1:13" x14ac:dyDescent="0.25">
      <c r="A18" s="2">
        <f>A17+1</f>
        <v>17</v>
      </c>
      <c r="B18" s="27" t="s">
        <v>105</v>
      </c>
      <c r="C18" s="2" t="s">
        <v>784</v>
      </c>
      <c r="D18" s="13">
        <v>11356</v>
      </c>
      <c r="E18" s="2">
        <v>2013</v>
      </c>
      <c r="F18" s="2">
        <v>2016</v>
      </c>
      <c r="G18" s="2">
        <v>0</v>
      </c>
      <c r="H18" s="2">
        <v>2018</v>
      </c>
      <c r="I18" s="2">
        <v>0</v>
      </c>
      <c r="J18" s="2">
        <f t="shared" si="3"/>
        <v>2</v>
      </c>
      <c r="K18" s="2" t="s">
        <v>140</v>
      </c>
      <c r="L18" s="14"/>
      <c r="M18" s="14"/>
    </row>
    <row r="19" spans="1:13" x14ac:dyDescent="0.25">
      <c r="A19" s="2">
        <f t="shared" si="4"/>
        <v>18</v>
      </c>
      <c r="B19" s="27" t="s">
        <v>787</v>
      </c>
      <c r="C19" s="2" t="s">
        <v>784</v>
      </c>
      <c r="D19" s="13">
        <v>11356</v>
      </c>
      <c r="E19" s="2">
        <v>2013</v>
      </c>
      <c r="F19" s="2">
        <v>0</v>
      </c>
      <c r="G19" s="2">
        <v>0</v>
      </c>
      <c r="H19" s="2">
        <v>0</v>
      </c>
      <c r="I19" s="2">
        <f t="shared" ref="I19:I55" si="7">H19-G19</f>
        <v>0</v>
      </c>
      <c r="J19" s="2">
        <f t="shared" si="3"/>
        <v>0</v>
      </c>
      <c r="K19" s="2" t="s">
        <v>140</v>
      </c>
      <c r="L19" s="14"/>
      <c r="M19" s="14"/>
    </row>
    <row r="20" spans="1:13" x14ac:dyDescent="0.25">
      <c r="A20" s="2">
        <f t="shared" si="4"/>
        <v>19</v>
      </c>
      <c r="B20" s="27" t="s">
        <v>788</v>
      </c>
      <c r="C20" s="2" t="s">
        <v>784</v>
      </c>
      <c r="D20" s="13">
        <v>11356</v>
      </c>
      <c r="E20" s="2">
        <v>2013</v>
      </c>
      <c r="F20" s="2">
        <v>0</v>
      </c>
      <c r="G20" s="2">
        <v>0</v>
      </c>
      <c r="H20" s="2">
        <v>0</v>
      </c>
      <c r="I20" s="2">
        <f t="shared" si="7"/>
        <v>0</v>
      </c>
      <c r="J20" s="2">
        <f t="shared" si="3"/>
        <v>0</v>
      </c>
      <c r="K20" s="2" t="s">
        <v>140</v>
      </c>
      <c r="L20" s="14"/>
      <c r="M20" s="14"/>
    </row>
    <row r="21" spans="1:13" x14ac:dyDescent="0.25">
      <c r="A21" s="2">
        <f t="shared" si="4"/>
        <v>20</v>
      </c>
      <c r="B21" s="27" t="s">
        <v>786</v>
      </c>
      <c r="C21" s="2" t="s">
        <v>784</v>
      </c>
      <c r="D21" s="13">
        <v>11356</v>
      </c>
      <c r="E21" s="2">
        <v>2016</v>
      </c>
      <c r="F21" s="2">
        <v>0</v>
      </c>
      <c r="G21" s="2">
        <v>0</v>
      </c>
      <c r="H21" s="2">
        <v>0</v>
      </c>
      <c r="I21" s="2">
        <f t="shared" si="7"/>
        <v>0</v>
      </c>
      <c r="J21" s="2">
        <f t="shared" si="3"/>
        <v>0</v>
      </c>
      <c r="K21" s="2" t="s">
        <v>140</v>
      </c>
      <c r="L21" s="14"/>
      <c r="M21" s="14"/>
    </row>
    <row r="22" spans="1:13" x14ac:dyDescent="0.25">
      <c r="A22" s="2">
        <f t="shared" si="4"/>
        <v>21</v>
      </c>
      <c r="B22" s="105" t="s">
        <v>789</v>
      </c>
      <c r="C22" s="2" t="s">
        <v>770</v>
      </c>
      <c r="D22" s="13" t="s">
        <v>791</v>
      </c>
      <c r="E22" s="2">
        <v>1987</v>
      </c>
      <c r="F22" s="2">
        <v>1988</v>
      </c>
      <c r="G22" s="2">
        <v>1990</v>
      </c>
      <c r="H22" s="2">
        <v>2018</v>
      </c>
      <c r="I22" s="2">
        <f t="shared" si="7"/>
        <v>28</v>
      </c>
      <c r="J22" s="2">
        <f t="shared" si="3"/>
        <v>30</v>
      </c>
      <c r="K22" s="2" t="s">
        <v>792</v>
      </c>
      <c r="L22" s="14"/>
      <c r="M22" s="14"/>
    </row>
    <row r="23" spans="1:13" x14ac:dyDescent="0.25">
      <c r="A23" s="2">
        <f t="shared" si="4"/>
        <v>22</v>
      </c>
      <c r="B23" s="105" t="s">
        <v>790</v>
      </c>
      <c r="C23" s="2" t="s">
        <v>770</v>
      </c>
      <c r="D23" s="13" t="s">
        <v>791</v>
      </c>
      <c r="E23" s="2">
        <v>1988</v>
      </c>
      <c r="F23" s="2">
        <v>1990</v>
      </c>
      <c r="G23" s="2">
        <v>2009</v>
      </c>
      <c r="H23" s="2">
        <v>2018</v>
      </c>
      <c r="I23" s="2">
        <f t="shared" si="7"/>
        <v>9</v>
      </c>
      <c r="J23" s="2">
        <f t="shared" si="3"/>
        <v>28</v>
      </c>
      <c r="K23" s="2" t="s">
        <v>792</v>
      </c>
      <c r="L23" s="14"/>
      <c r="M23" s="14"/>
    </row>
    <row r="24" spans="1:13" x14ac:dyDescent="0.25">
      <c r="A24" s="2">
        <f t="shared" si="4"/>
        <v>23</v>
      </c>
      <c r="B24" s="2" t="s">
        <v>2278</v>
      </c>
      <c r="C24" s="2" t="s">
        <v>784</v>
      </c>
      <c r="D24" s="13">
        <v>22350</v>
      </c>
      <c r="E24" s="2">
        <v>2006</v>
      </c>
      <c r="F24" s="2">
        <v>2010</v>
      </c>
      <c r="G24" s="2">
        <v>2017</v>
      </c>
      <c r="H24" s="2">
        <v>2018</v>
      </c>
      <c r="I24" s="2">
        <f t="shared" si="7"/>
        <v>1</v>
      </c>
      <c r="J24" s="2">
        <f t="shared" si="3"/>
        <v>8</v>
      </c>
      <c r="K24" s="2" t="s">
        <v>513</v>
      </c>
      <c r="L24" s="14"/>
      <c r="M24" s="14"/>
    </row>
    <row r="25" spans="1:13" x14ac:dyDescent="0.25">
      <c r="A25" s="2">
        <f t="shared" si="4"/>
        <v>24</v>
      </c>
      <c r="B25" s="27" t="s">
        <v>796</v>
      </c>
      <c r="C25" s="2" t="s">
        <v>784</v>
      </c>
      <c r="D25" s="13">
        <v>22350</v>
      </c>
      <c r="E25" s="2">
        <v>2209</v>
      </c>
      <c r="F25" s="2">
        <v>2014</v>
      </c>
      <c r="G25" s="2">
        <v>0</v>
      </c>
      <c r="H25" s="2">
        <v>0</v>
      </c>
      <c r="I25" s="2">
        <f t="shared" si="7"/>
        <v>0</v>
      </c>
      <c r="J25" s="2">
        <v>0</v>
      </c>
      <c r="K25" s="2" t="s">
        <v>140</v>
      </c>
      <c r="L25" s="14"/>
      <c r="M25" s="14"/>
    </row>
    <row r="26" spans="1:13" x14ac:dyDescent="0.25">
      <c r="A26" s="2">
        <f t="shared" si="4"/>
        <v>25</v>
      </c>
      <c r="B26" s="27" t="s">
        <v>797</v>
      </c>
      <c r="C26" s="2" t="s">
        <v>784</v>
      </c>
      <c r="D26" s="13">
        <v>22350</v>
      </c>
      <c r="E26" s="2">
        <v>2012</v>
      </c>
      <c r="F26" s="2">
        <v>2017</v>
      </c>
      <c r="G26" s="2">
        <v>0</v>
      </c>
      <c r="H26" s="2">
        <v>0</v>
      </c>
      <c r="I26" s="2">
        <f t="shared" si="7"/>
        <v>0</v>
      </c>
      <c r="J26" s="2">
        <v>0</v>
      </c>
      <c r="K26" s="2" t="s">
        <v>140</v>
      </c>
      <c r="L26" s="14"/>
      <c r="M26" s="14"/>
    </row>
    <row r="27" spans="1:13" x14ac:dyDescent="0.25">
      <c r="A27" s="2">
        <f t="shared" si="4"/>
        <v>26</v>
      </c>
      <c r="B27" s="27" t="s">
        <v>798</v>
      </c>
      <c r="C27" s="2" t="s">
        <v>784</v>
      </c>
      <c r="D27" s="13">
        <v>22350</v>
      </c>
      <c r="E27" s="2">
        <v>2013</v>
      </c>
      <c r="F27" s="2">
        <v>0</v>
      </c>
      <c r="G27" s="2">
        <v>0</v>
      </c>
      <c r="H27" s="2">
        <v>0</v>
      </c>
      <c r="I27" s="2">
        <f t="shared" si="7"/>
        <v>0</v>
      </c>
      <c r="J27" s="2">
        <f t="shared" ref="J27:J55" si="8">H27-F27</f>
        <v>0</v>
      </c>
      <c r="K27" s="2" t="s">
        <v>140</v>
      </c>
      <c r="L27" s="14"/>
      <c r="M27" s="14"/>
    </row>
    <row r="28" spans="1:13" x14ac:dyDescent="0.25">
      <c r="A28" s="2">
        <f t="shared" si="4"/>
        <v>27</v>
      </c>
      <c r="B28" s="2" t="s">
        <v>1184</v>
      </c>
      <c r="C28" s="2" t="s">
        <v>1182</v>
      </c>
      <c r="D28" s="13" t="s">
        <v>1183</v>
      </c>
      <c r="E28" s="13" t="s">
        <v>922</v>
      </c>
      <c r="F28" s="13" t="s">
        <v>923</v>
      </c>
      <c r="G28" s="13" t="s">
        <v>1005</v>
      </c>
      <c r="H28" s="2">
        <v>2018</v>
      </c>
      <c r="I28" s="13">
        <f>H28-G28</f>
        <v>29</v>
      </c>
      <c r="J28" s="13">
        <f>H28-G28</f>
        <v>29</v>
      </c>
      <c r="K28" s="2" t="s">
        <v>704</v>
      </c>
      <c r="L28" s="14"/>
      <c r="M28" s="14"/>
    </row>
    <row r="29" spans="1:13" ht="16.5" thickBot="1" x14ac:dyDescent="0.3">
      <c r="A29" s="16">
        <f t="shared" si="4"/>
        <v>28</v>
      </c>
      <c r="B29" s="16" t="s">
        <v>1185</v>
      </c>
      <c r="C29" s="16" t="s">
        <v>1182</v>
      </c>
      <c r="D29" s="17" t="s">
        <v>1183</v>
      </c>
      <c r="E29" s="17" t="s">
        <v>1186</v>
      </c>
      <c r="F29" s="17" t="s">
        <v>1187</v>
      </c>
      <c r="G29" s="17" t="s">
        <v>1188</v>
      </c>
      <c r="H29" s="16">
        <v>2018</v>
      </c>
      <c r="I29" s="17">
        <f>H29-G29</f>
        <v>25</v>
      </c>
      <c r="J29" s="17" t="s">
        <v>1189</v>
      </c>
      <c r="K29" s="16" t="s">
        <v>704</v>
      </c>
      <c r="L29" s="18">
        <f>SUM(I2:I29)/28</f>
        <v>21.285714285714285</v>
      </c>
      <c r="M29" s="18">
        <f>SUM(J2:J29)/28</f>
        <v>21.964285714285715</v>
      </c>
    </row>
    <row r="30" spans="1:13" x14ac:dyDescent="0.25">
      <c r="A30" s="19">
        <f t="shared" si="4"/>
        <v>29</v>
      </c>
      <c r="B30" s="54" t="s">
        <v>808</v>
      </c>
      <c r="C30" s="19" t="s">
        <v>800</v>
      </c>
      <c r="D30" s="45">
        <v>773</v>
      </c>
      <c r="E30" s="19">
        <v>1970</v>
      </c>
      <c r="F30" s="19">
        <v>1971</v>
      </c>
      <c r="G30" s="19">
        <v>1971</v>
      </c>
      <c r="H30" s="19">
        <v>2018</v>
      </c>
      <c r="I30" s="19">
        <f t="shared" si="7"/>
        <v>47</v>
      </c>
      <c r="J30" s="19">
        <f t="shared" si="8"/>
        <v>47</v>
      </c>
      <c r="K30" s="19" t="s">
        <v>513</v>
      </c>
      <c r="L30" s="20"/>
      <c r="M30" s="20"/>
    </row>
    <row r="31" spans="1:13" ht="16.5" thickBot="1" x14ac:dyDescent="0.3">
      <c r="A31" s="21">
        <f t="shared" si="4"/>
        <v>30</v>
      </c>
      <c r="B31" s="48" t="s">
        <v>812</v>
      </c>
      <c r="C31" s="16" t="s">
        <v>800</v>
      </c>
      <c r="D31" s="17">
        <v>773</v>
      </c>
      <c r="E31" s="16">
        <v>1971</v>
      </c>
      <c r="F31" s="16">
        <v>1971</v>
      </c>
      <c r="G31" s="16">
        <v>1972</v>
      </c>
      <c r="H31" s="16">
        <v>2018</v>
      </c>
      <c r="I31" s="16">
        <f t="shared" si="7"/>
        <v>46</v>
      </c>
      <c r="J31" s="16">
        <f t="shared" si="8"/>
        <v>47</v>
      </c>
      <c r="K31" s="16" t="s">
        <v>813</v>
      </c>
      <c r="L31" s="18">
        <f>SUM(I30:I31)/2</f>
        <v>46.5</v>
      </c>
      <c r="M31" s="18">
        <f>SUM(J30:J31)/2</f>
        <v>47</v>
      </c>
    </row>
    <row r="32" spans="1:13" x14ac:dyDescent="0.25">
      <c r="A32" s="19">
        <f t="shared" si="4"/>
        <v>31</v>
      </c>
      <c r="B32" s="51" t="s">
        <v>855</v>
      </c>
      <c r="C32" s="39" t="s">
        <v>844</v>
      </c>
      <c r="D32" s="53" t="s">
        <v>856</v>
      </c>
      <c r="E32" s="39">
        <v>1976</v>
      </c>
      <c r="F32" s="39">
        <v>1977</v>
      </c>
      <c r="G32" s="39">
        <v>1978</v>
      </c>
      <c r="H32" s="39">
        <v>2018</v>
      </c>
      <c r="I32" s="39">
        <f t="shared" si="7"/>
        <v>40</v>
      </c>
      <c r="J32" s="39">
        <f t="shared" si="8"/>
        <v>41</v>
      </c>
      <c r="K32" s="39" t="s">
        <v>704</v>
      </c>
      <c r="L32" s="40"/>
      <c r="M32" s="40"/>
    </row>
    <row r="33" spans="1:15" x14ac:dyDescent="0.25">
      <c r="A33" s="2">
        <f t="shared" si="4"/>
        <v>32</v>
      </c>
      <c r="B33" s="2" t="s">
        <v>873</v>
      </c>
      <c r="C33" s="2" t="s">
        <v>872</v>
      </c>
      <c r="D33" s="13">
        <v>2020</v>
      </c>
      <c r="E33" s="2">
        <v>1980</v>
      </c>
      <c r="F33" s="2">
        <v>1981</v>
      </c>
      <c r="G33" s="2">
        <v>1984</v>
      </c>
      <c r="H33" s="2">
        <v>2018</v>
      </c>
      <c r="I33" s="2">
        <f t="shared" si="7"/>
        <v>34</v>
      </c>
      <c r="J33" s="2">
        <f t="shared" si="8"/>
        <v>37</v>
      </c>
      <c r="K33" s="2" t="s">
        <v>513</v>
      </c>
      <c r="L33" s="14"/>
      <c r="M33" s="14"/>
    </row>
    <row r="34" spans="1:15" x14ac:dyDescent="0.25">
      <c r="A34" s="2">
        <f t="shared" si="4"/>
        <v>33</v>
      </c>
      <c r="B34" s="49" t="s">
        <v>870</v>
      </c>
      <c r="C34" s="19" t="s">
        <v>872</v>
      </c>
      <c r="D34" s="45">
        <v>2020</v>
      </c>
      <c r="E34" s="19">
        <v>1981</v>
      </c>
      <c r="F34" s="19">
        <v>1982</v>
      </c>
      <c r="G34" s="19">
        <v>1985</v>
      </c>
      <c r="H34" s="19">
        <v>2018</v>
      </c>
      <c r="I34" s="19">
        <f t="shared" si="7"/>
        <v>33</v>
      </c>
      <c r="J34" s="19">
        <f t="shared" si="8"/>
        <v>36</v>
      </c>
      <c r="K34" s="19" t="s">
        <v>554</v>
      </c>
      <c r="L34" s="20"/>
      <c r="M34" s="20"/>
    </row>
    <row r="35" spans="1:15" x14ac:dyDescent="0.25">
      <c r="A35" s="2">
        <f t="shared" si="4"/>
        <v>34</v>
      </c>
      <c r="B35" s="2" t="s">
        <v>871</v>
      </c>
      <c r="C35" s="2" t="s">
        <v>872</v>
      </c>
      <c r="D35" s="13">
        <v>2020</v>
      </c>
      <c r="E35" s="2">
        <v>1986</v>
      </c>
      <c r="F35" s="2">
        <v>1987</v>
      </c>
      <c r="G35" s="2">
        <v>1990</v>
      </c>
      <c r="H35" s="2">
        <v>2018</v>
      </c>
      <c r="I35" s="2">
        <f t="shared" si="7"/>
        <v>28</v>
      </c>
      <c r="J35" s="2">
        <f t="shared" si="8"/>
        <v>31</v>
      </c>
      <c r="K35" s="2" t="s">
        <v>513</v>
      </c>
      <c r="L35" s="14"/>
      <c r="M35" s="14"/>
    </row>
    <row r="36" spans="1:15" x14ac:dyDescent="0.25">
      <c r="A36" s="19">
        <f t="shared" si="4"/>
        <v>35</v>
      </c>
      <c r="B36" s="2" t="s">
        <v>874</v>
      </c>
      <c r="C36" s="2" t="s">
        <v>858</v>
      </c>
      <c r="D36" s="13">
        <v>1791</v>
      </c>
      <c r="E36" s="2">
        <v>1970</v>
      </c>
      <c r="F36" s="2">
        <v>1971</v>
      </c>
      <c r="G36" s="2">
        <v>1972</v>
      </c>
      <c r="H36" s="2">
        <v>2018</v>
      </c>
      <c r="I36" s="2">
        <f t="shared" si="7"/>
        <v>46</v>
      </c>
      <c r="J36" s="2">
        <f t="shared" si="8"/>
        <v>47</v>
      </c>
      <c r="K36" s="2" t="s">
        <v>513</v>
      </c>
      <c r="L36" s="14"/>
      <c r="M36" s="14"/>
    </row>
    <row r="37" spans="1:15" x14ac:dyDescent="0.25">
      <c r="A37" s="19">
        <f t="shared" si="4"/>
        <v>36</v>
      </c>
      <c r="B37" s="2" t="s">
        <v>875</v>
      </c>
      <c r="C37" s="2" t="s">
        <v>858</v>
      </c>
      <c r="D37" s="13" t="s">
        <v>876</v>
      </c>
      <c r="E37" s="2">
        <v>1978</v>
      </c>
      <c r="F37" s="2">
        <v>1979</v>
      </c>
      <c r="G37" s="2">
        <v>1980</v>
      </c>
      <c r="H37" s="2">
        <v>2018</v>
      </c>
      <c r="I37" s="2">
        <f t="shared" si="7"/>
        <v>38</v>
      </c>
      <c r="J37" s="2">
        <f t="shared" si="8"/>
        <v>39</v>
      </c>
      <c r="K37" s="2" t="s">
        <v>554</v>
      </c>
      <c r="L37" s="14"/>
      <c r="M37" s="14"/>
    </row>
    <row r="38" spans="1:15" x14ac:dyDescent="0.25">
      <c r="A38" s="19">
        <f t="shared" si="4"/>
        <v>37</v>
      </c>
      <c r="B38" s="12" t="s">
        <v>882</v>
      </c>
      <c r="C38" s="2" t="s">
        <v>894</v>
      </c>
      <c r="D38" s="13" t="s">
        <v>895</v>
      </c>
      <c r="E38" s="13" t="s">
        <v>896</v>
      </c>
      <c r="F38" s="13" t="s">
        <v>896</v>
      </c>
      <c r="G38" s="13" t="s">
        <v>854</v>
      </c>
      <c r="H38" s="2">
        <v>2018</v>
      </c>
      <c r="I38" s="2">
        <f t="shared" si="7"/>
        <v>49</v>
      </c>
      <c r="J38" s="2">
        <f t="shared" si="8"/>
        <v>50</v>
      </c>
      <c r="K38" s="2" t="s">
        <v>704</v>
      </c>
      <c r="L38" s="14"/>
      <c r="M38" s="14"/>
      <c r="N38" s="15"/>
      <c r="O38" s="15"/>
    </row>
    <row r="39" spans="1:15" x14ac:dyDescent="0.25">
      <c r="A39" s="2">
        <f t="shared" si="4"/>
        <v>38</v>
      </c>
      <c r="B39" s="12" t="s">
        <v>884</v>
      </c>
      <c r="C39" s="2" t="s">
        <v>894</v>
      </c>
      <c r="D39" s="13" t="s">
        <v>895</v>
      </c>
      <c r="E39" s="13" t="s">
        <v>896</v>
      </c>
      <c r="F39" s="13" t="s">
        <v>854</v>
      </c>
      <c r="G39" s="13" t="s">
        <v>836</v>
      </c>
      <c r="H39" s="2">
        <v>2018</v>
      </c>
      <c r="I39" s="2">
        <f t="shared" si="7"/>
        <v>48</v>
      </c>
      <c r="J39" s="2">
        <f t="shared" si="8"/>
        <v>49</v>
      </c>
      <c r="K39" s="2" t="s">
        <v>554</v>
      </c>
      <c r="L39" s="14"/>
      <c r="M39" s="14"/>
    </row>
    <row r="40" spans="1:15" x14ac:dyDescent="0.25">
      <c r="A40" s="2">
        <f t="shared" si="4"/>
        <v>39</v>
      </c>
      <c r="B40" s="12" t="s">
        <v>889</v>
      </c>
      <c r="C40" s="2" t="s">
        <v>894</v>
      </c>
      <c r="D40" s="13" t="s">
        <v>895</v>
      </c>
      <c r="E40" s="13" t="s">
        <v>851</v>
      </c>
      <c r="F40" s="13" t="s">
        <v>851</v>
      </c>
      <c r="G40" s="13" t="s">
        <v>851</v>
      </c>
      <c r="H40" s="2">
        <v>2018</v>
      </c>
      <c r="I40" s="2">
        <f t="shared" si="7"/>
        <v>47</v>
      </c>
      <c r="J40" s="2">
        <f t="shared" si="8"/>
        <v>47</v>
      </c>
      <c r="K40" s="2" t="s">
        <v>554</v>
      </c>
      <c r="L40" s="14"/>
      <c r="M40" s="14"/>
    </row>
    <row r="41" spans="1:15" x14ac:dyDescent="0.25">
      <c r="A41" s="2">
        <f t="shared" si="4"/>
        <v>40</v>
      </c>
      <c r="B41" s="12" t="s">
        <v>892</v>
      </c>
      <c r="C41" s="2" t="s">
        <v>894</v>
      </c>
      <c r="D41" s="13" t="s">
        <v>895</v>
      </c>
      <c r="E41" s="13" t="s">
        <v>898</v>
      </c>
      <c r="F41" s="13" t="s">
        <v>898</v>
      </c>
      <c r="G41" s="13" t="s">
        <v>898</v>
      </c>
      <c r="H41" s="2">
        <v>2018</v>
      </c>
      <c r="I41" s="2">
        <f t="shared" si="7"/>
        <v>45</v>
      </c>
      <c r="J41" s="2">
        <f t="shared" si="8"/>
        <v>45</v>
      </c>
      <c r="K41" s="2" t="s">
        <v>704</v>
      </c>
      <c r="L41" s="14"/>
      <c r="M41" s="14"/>
    </row>
    <row r="42" spans="1:15" x14ac:dyDescent="0.25">
      <c r="A42" s="2">
        <f t="shared" si="4"/>
        <v>41</v>
      </c>
      <c r="B42" s="12" t="s">
        <v>893</v>
      </c>
      <c r="C42" s="2" t="s">
        <v>894</v>
      </c>
      <c r="D42" s="13" t="s">
        <v>895</v>
      </c>
      <c r="E42" s="13" t="s">
        <v>898</v>
      </c>
      <c r="F42" s="13" t="s">
        <v>898</v>
      </c>
      <c r="G42" s="13" t="s">
        <v>898</v>
      </c>
      <c r="H42" s="2">
        <v>2018</v>
      </c>
      <c r="I42" s="2">
        <f t="shared" si="7"/>
        <v>45</v>
      </c>
      <c r="J42" s="2">
        <f t="shared" si="8"/>
        <v>45</v>
      </c>
      <c r="K42" s="2" t="s">
        <v>513</v>
      </c>
      <c r="L42" s="14"/>
      <c r="M42" s="14"/>
    </row>
    <row r="43" spans="1:15" x14ac:dyDescent="0.25">
      <c r="A43" s="2">
        <f t="shared" si="4"/>
        <v>42</v>
      </c>
      <c r="B43" s="12" t="s">
        <v>899</v>
      </c>
      <c r="C43" s="2" t="s">
        <v>894</v>
      </c>
      <c r="D43" s="13" t="s">
        <v>904</v>
      </c>
      <c r="E43" s="13" t="s">
        <v>879</v>
      </c>
      <c r="F43" s="13" t="s">
        <v>905</v>
      </c>
      <c r="G43" s="13" t="s">
        <v>905</v>
      </c>
      <c r="H43" s="2">
        <v>2018</v>
      </c>
      <c r="I43" s="2">
        <f t="shared" si="7"/>
        <v>41</v>
      </c>
      <c r="J43" s="2">
        <f t="shared" si="8"/>
        <v>41</v>
      </c>
      <c r="K43" s="2" t="s">
        <v>554</v>
      </c>
      <c r="L43" s="14"/>
      <c r="M43" s="14"/>
    </row>
    <row r="44" spans="1:15" x14ac:dyDescent="0.25">
      <c r="A44" s="2">
        <f t="shared" si="4"/>
        <v>43</v>
      </c>
      <c r="B44" s="12" t="s">
        <v>901</v>
      </c>
      <c r="C44" s="2" t="s">
        <v>894</v>
      </c>
      <c r="D44" s="13" t="s">
        <v>904</v>
      </c>
      <c r="E44" s="13" t="s">
        <v>905</v>
      </c>
      <c r="F44" s="13" t="s">
        <v>905</v>
      </c>
      <c r="G44" s="13" t="s">
        <v>906</v>
      </c>
      <c r="H44" s="2">
        <v>2018</v>
      </c>
      <c r="I44" s="2">
        <f t="shared" si="7"/>
        <v>40</v>
      </c>
      <c r="J44" s="2">
        <f t="shared" si="8"/>
        <v>41</v>
      </c>
      <c r="K44" s="2" t="s">
        <v>554</v>
      </c>
      <c r="L44" s="14"/>
      <c r="M44" s="14"/>
    </row>
    <row r="45" spans="1:15" x14ac:dyDescent="0.25">
      <c r="A45" s="2">
        <f t="shared" si="4"/>
        <v>44</v>
      </c>
      <c r="B45" s="12" t="s">
        <v>902</v>
      </c>
      <c r="C45" s="2" t="s">
        <v>894</v>
      </c>
      <c r="D45" s="13" t="s">
        <v>904</v>
      </c>
      <c r="E45" s="13" t="s">
        <v>905</v>
      </c>
      <c r="F45" s="13" t="s">
        <v>905</v>
      </c>
      <c r="G45" s="13" t="s">
        <v>906</v>
      </c>
      <c r="H45" s="2">
        <v>2018</v>
      </c>
      <c r="I45" s="2">
        <f t="shared" si="7"/>
        <v>40</v>
      </c>
      <c r="J45" s="2">
        <f t="shared" si="8"/>
        <v>41</v>
      </c>
      <c r="K45" s="2" t="s">
        <v>792</v>
      </c>
      <c r="L45" s="14"/>
      <c r="M45" s="14"/>
    </row>
    <row r="46" spans="1:15" x14ac:dyDescent="0.25">
      <c r="A46" s="2">
        <f t="shared" si="4"/>
        <v>45</v>
      </c>
      <c r="B46" s="12" t="s">
        <v>903</v>
      </c>
      <c r="C46" s="2" t="s">
        <v>894</v>
      </c>
      <c r="D46" s="13" t="s">
        <v>904</v>
      </c>
      <c r="E46" s="13" t="s">
        <v>905</v>
      </c>
      <c r="F46" s="13" t="s">
        <v>906</v>
      </c>
      <c r="G46" s="13" t="s">
        <v>906</v>
      </c>
      <c r="H46" s="2">
        <v>2018</v>
      </c>
      <c r="I46" s="2">
        <f t="shared" si="7"/>
        <v>40</v>
      </c>
      <c r="J46" s="2">
        <f t="shared" si="8"/>
        <v>40</v>
      </c>
      <c r="K46" s="2" t="s">
        <v>513</v>
      </c>
      <c r="L46" s="14"/>
      <c r="M46" s="14"/>
    </row>
    <row r="47" spans="1:15" x14ac:dyDescent="0.25">
      <c r="A47" s="2">
        <f t="shared" si="4"/>
        <v>46</v>
      </c>
      <c r="B47" s="12" t="s">
        <v>907</v>
      </c>
      <c r="C47" s="2" t="s">
        <v>894</v>
      </c>
      <c r="D47" s="13" t="s">
        <v>911</v>
      </c>
      <c r="E47" s="13" t="s">
        <v>912</v>
      </c>
      <c r="F47" s="13" t="s">
        <v>912</v>
      </c>
      <c r="G47" s="13" t="s">
        <v>913</v>
      </c>
      <c r="H47" s="2">
        <v>2018</v>
      </c>
      <c r="I47" s="2">
        <f t="shared" si="7"/>
        <v>36</v>
      </c>
      <c r="J47" s="2">
        <f t="shared" si="8"/>
        <v>37</v>
      </c>
      <c r="K47" s="2" t="s">
        <v>554</v>
      </c>
      <c r="L47" s="14"/>
      <c r="M47" s="14"/>
    </row>
    <row r="48" spans="1:15" x14ac:dyDescent="0.25">
      <c r="A48" s="2">
        <f t="shared" si="4"/>
        <v>47</v>
      </c>
      <c r="B48" s="12" t="s">
        <v>908</v>
      </c>
      <c r="C48" s="2" t="s">
        <v>894</v>
      </c>
      <c r="D48" s="13" t="s">
        <v>911</v>
      </c>
      <c r="E48" s="13" t="s">
        <v>912</v>
      </c>
      <c r="F48" s="13" t="s">
        <v>912</v>
      </c>
      <c r="G48" s="13" t="s">
        <v>913</v>
      </c>
      <c r="H48" s="2">
        <v>2018</v>
      </c>
      <c r="I48" s="2">
        <f t="shared" si="7"/>
        <v>36</v>
      </c>
      <c r="J48" s="2">
        <f t="shared" si="8"/>
        <v>37</v>
      </c>
      <c r="K48" s="2" t="s">
        <v>513</v>
      </c>
      <c r="L48" s="14"/>
      <c r="M48" s="14"/>
    </row>
    <row r="49" spans="1:13" x14ac:dyDescent="0.25">
      <c r="A49" s="2">
        <f t="shared" si="4"/>
        <v>48</v>
      </c>
      <c r="B49" s="12" t="s">
        <v>909</v>
      </c>
      <c r="C49" s="2" t="s">
        <v>894</v>
      </c>
      <c r="D49" s="13" t="s">
        <v>911</v>
      </c>
      <c r="E49" s="13" t="s">
        <v>912</v>
      </c>
      <c r="F49" s="13" t="s">
        <v>913</v>
      </c>
      <c r="G49" s="13" t="s">
        <v>913</v>
      </c>
      <c r="H49" s="2">
        <v>2018</v>
      </c>
      <c r="I49" s="2">
        <f t="shared" si="7"/>
        <v>36</v>
      </c>
      <c r="J49" s="2">
        <f t="shared" si="8"/>
        <v>36</v>
      </c>
      <c r="K49" s="2" t="s">
        <v>554</v>
      </c>
      <c r="L49" s="14"/>
      <c r="M49" s="14"/>
    </row>
    <row r="50" spans="1:13" x14ac:dyDescent="0.25">
      <c r="A50" s="2">
        <f t="shared" si="4"/>
        <v>49</v>
      </c>
      <c r="B50" s="12" t="s">
        <v>910</v>
      </c>
      <c r="C50" s="2" t="s">
        <v>894</v>
      </c>
      <c r="D50" s="13" t="s">
        <v>911</v>
      </c>
      <c r="E50" s="13" t="s">
        <v>912</v>
      </c>
      <c r="F50" s="13" t="s">
        <v>913</v>
      </c>
      <c r="G50" s="13" t="s">
        <v>913</v>
      </c>
      <c r="H50" s="2">
        <v>2018</v>
      </c>
      <c r="I50" s="2">
        <f t="shared" si="7"/>
        <v>36</v>
      </c>
      <c r="J50" s="2">
        <f t="shared" si="8"/>
        <v>36</v>
      </c>
      <c r="K50" s="2" t="s">
        <v>792</v>
      </c>
      <c r="L50" s="14"/>
      <c r="M50" s="14"/>
    </row>
    <row r="51" spans="1:13" x14ac:dyDescent="0.25">
      <c r="A51" s="2">
        <f t="shared" si="4"/>
        <v>50</v>
      </c>
      <c r="B51" s="12" t="s">
        <v>915</v>
      </c>
      <c r="C51" s="2" t="s">
        <v>894</v>
      </c>
      <c r="D51" s="13" t="s">
        <v>920</v>
      </c>
      <c r="E51" s="13" t="s">
        <v>921</v>
      </c>
      <c r="F51" s="13" t="s">
        <v>922</v>
      </c>
      <c r="G51" s="13" t="s">
        <v>922</v>
      </c>
      <c r="H51" s="2">
        <v>2018</v>
      </c>
      <c r="I51" s="2">
        <f t="shared" si="7"/>
        <v>32</v>
      </c>
      <c r="J51" s="2">
        <f t="shared" si="8"/>
        <v>32</v>
      </c>
      <c r="K51" s="2" t="s">
        <v>554</v>
      </c>
      <c r="L51" s="14"/>
      <c r="M51" s="14"/>
    </row>
    <row r="52" spans="1:13" x14ac:dyDescent="0.25">
      <c r="A52" s="2">
        <f t="shared" si="4"/>
        <v>51</v>
      </c>
      <c r="B52" s="12" t="s">
        <v>916</v>
      </c>
      <c r="C52" s="2" t="s">
        <v>894</v>
      </c>
      <c r="D52" s="13" t="s">
        <v>920</v>
      </c>
      <c r="E52" s="13" t="s">
        <v>922</v>
      </c>
      <c r="F52" s="13" t="s">
        <v>922</v>
      </c>
      <c r="G52" s="13" t="s">
        <v>923</v>
      </c>
      <c r="H52" s="2">
        <v>2018</v>
      </c>
      <c r="I52" s="2">
        <f t="shared" si="7"/>
        <v>31</v>
      </c>
      <c r="J52" s="2">
        <f t="shared" si="8"/>
        <v>32</v>
      </c>
      <c r="K52" s="2" t="s">
        <v>513</v>
      </c>
      <c r="L52" s="14"/>
      <c r="M52" s="14"/>
    </row>
    <row r="53" spans="1:13" x14ac:dyDescent="0.25">
      <c r="A53" s="2">
        <f t="shared" si="4"/>
        <v>52</v>
      </c>
      <c r="B53" s="12" t="s">
        <v>917</v>
      </c>
      <c r="C53" s="2" t="s">
        <v>894</v>
      </c>
      <c r="D53" s="13" t="s">
        <v>920</v>
      </c>
      <c r="E53" s="13" t="s">
        <v>922</v>
      </c>
      <c r="F53" s="13" t="s">
        <v>922</v>
      </c>
      <c r="G53" s="13" t="s">
        <v>923</v>
      </c>
      <c r="H53" s="2">
        <v>2018</v>
      </c>
      <c r="I53" s="2">
        <f t="shared" si="7"/>
        <v>31</v>
      </c>
      <c r="J53" s="2">
        <f t="shared" si="8"/>
        <v>32</v>
      </c>
      <c r="K53" s="2" t="s">
        <v>792</v>
      </c>
      <c r="L53" s="14"/>
      <c r="M53" s="14"/>
    </row>
    <row r="54" spans="1:13" x14ac:dyDescent="0.25">
      <c r="A54" s="2">
        <f t="shared" si="4"/>
        <v>53</v>
      </c>
      <c r="B54" s="12" t="s">
        <v>918</v>
      </c>
      <c r="C54" s="2" t="s">
        <v>894</v>
      </c>
      <c r="D54" s="13" t="s">
        <v>920</v>
      </c>
      <c r="E54" s="13" t="s">
        <v>923</v>
      </c>
      <c r="F54" s="13" t="s">
        <v>923</v>
      </c>
      <c r="G54" s="13" t="s">
        <v>924</v>
      </c>
      <c r="H54" s="2">
        <v>2018</v>
      </c>
      <c r="I54" s="2">
        <f t="shared" si="7"/>
        <v>30</v>
      </c>
      <c r="J54" s="2">
        <f t="shared" si="8"/>
        <v>31</v>
      </c>
      <c r="K54" s="2" t="s">
        <v>554</v>
      </c>
      <c r="L54" s="14"/>
      <c r="M54" s="14"/>
    </row>
    <row r="55" spans="1:13" x14ac:dyDescent="0.25">
      <c r="A55" s="2">
        <f t="shared" si="4"/>
        <v>54</v>
      </c>
      <c r="B55" s="12" t="s">
        <v>919</v>
      </c>
      <c r="C55" s="2" t="s">
        <v>894</v>
      </c>
      <c r="D55" s="13" t="s">
        <v>920</v>
      </c>
      <c r="E55" s="13" t="s">
        <v>923</v>
      </c>
      <c r="F55" s="13" t="s">
        <v>923</v>
      </c>
      <c r="G55" s="13" t="s">
        <v>924</v>
      </c>
      <c r="H55" s="2">
        <v>2018</v>
      </c>
      <c r="I55" s="2">
        <f t="shared" si="7"/>
        <v>30</v>
      </c>
      <c r="J55" s="2">
        <f t="shared" si="8"/>
        <v>31</v>
      </c>
      <c r="K55" s="2" t="s">
        <v>554</v>
      </c>
      <c r="L55" s="14"/>
      <c r="M55" s="14"/>
    </row>
    <row r="56" spans="1:13" x14ac:dyDescent="0.25">
      <c r="A56" s="2">
        <f t="shared" si="4"/>
        <v>55</v>
      </c>
      <c r="B56" s="12" t="s">
        <v>930</v>
      </c>
      <c r="C56" s="2" t="s">
        <v>894</v>
      </c>
      <c r="D56" s="13" t="s">
        <v>940</v>
      </c>
      <c r="E56" s="13" t="s">
        <v>947</v>
      </c>
      <c r="F56" s="13" t="s">
        <v>943</v>
      </c>
      <c r="G56" s="2">
        <v>1963</v>
      </c>
      <c r="H56" s="2">
        <v>2018</v>
      </c>
      <c r="I56" s="2">
        <f t="shared" ref="I56:I77" si="9">H56-G56</f>
        <v>55</v>
      </c>
      <c r="J56" s="2">
        <f t="shared" ref="J56:J77" si="10">H56-F56</f>
        <v>56</v>
      </c>
      <c r="K56" s="2" t="s">
        <v>513</v>
      </c>
      <c r="L56" s="14"/>
      <c r="M56" s="14"/>
    </row>
    <row r="57" spans="1:13" x14ac:dyDescent="0.25">
      <c r="A57" s="2">
        <f t="shared" si="4"/>
        <v>56</v>
      </c>
      <c r="B57" s="12" t="s">
        <v>932</v>
      </c>
      <c r="C57" s="2" t="s">
        <v>894</v>
      </c>
      <c r="D57" s="13" t="s">
        <v>940</v>
      </c>
      <c r="E57" s="13" t="s">
        <v>948</v>
      </c>
      <c r="F57" s="13" t="s">
        <v>944</v>
      </c>
      <c r="G57" s="2">
        <v>1964</v>
      </c>
      <c r="H57" s="2">
        <v>2018</v>
      </c>
      <c r="I57" s="2">
        <f t="shared" si="9"/>
        <v>54</v>
      </c>
      <c r="J57" s="2">
        <f t="shared" si="10"/>
        <v>55</v>
      </c>
      <c r="K57" s="2" t="s">
        <v>792</v>
      </c>
      <c r="L57" s="14"/>
      <c r="M57" s="14"/>
    </row>
    <row r="58" spans="1:13" x14ac:dyDescent="0.25">
      <c r="A58" s="2">
        <f t="shared" si="4"/>
        <v>57</v>
      </c>
      <c r="B58" s="12" t="s">
        <v>933</v>
      </c>
      <c r="C58" s="2" t="s">
        <v>894</v>
      </c>
      <c r="D58" s="13" t="s">
        <v>940</v>
      </c>
      <c r="E58" s="13" t="s">
        <v>948</v>
      </c>
      <c r="F58" s="13" t="s">
        <v>944</v>
      </c>
      <c r="G58" s="2">
        <v>1964</v>
      </c>
      <c r="H58" s="2">
        <v>2018</v>
      </c>
      <c r="I58" s="2">
        <f t="shared" si="9"/>
        <v>54</v>
      </c>
      <c r="J58" s="2">
        <f t="shared" si="10"/>
        <v>55</v>
      </c>
      <c r="K58" s="2" t="s">
        <v>554</v>
      </c>
      <c r="L58" s="14"/>
      <c r="M58" s="14"/>
    </row>
    <row r="59" spans="1:13" x14ac:dyDescent="0.25">
      <c r="A59" s="2">
        <f t="shared" si="4"/>
        <v>58</v>
      </c>
      <c r="B59" s="12" t="s">
        <v>934</v>
      </c>
      <c r="C59" s="2" t="s">
        <v>894</v>
      </c>
      <c r="D59" s="13" t="s">
        <v>942</v>
      </c>
      <c r="E59" s="13" t="s">
        <v>949</v>
      </c>
      <c r="F59" s="13" t="s">
        <v>945</v>
      </c>
      <c r="G59" s="2">
        <v>1965</v>
      </c>
      <c r="H59" s="2">
        <v>2018</v>
      </c>
      <c r="I59" s="2">
        <f t="shared" si="9"/>
        <v>53</v>
      </c>
      <c r="J59" s="2">
        <f t="shared" si="10"/>
        <v>54</v>
      </c>
      <c r="K59" s="2" t="s">
        <v>704</v>
      </c>
      <c r="L59" s="14"/>
      <c r="M59" s="14"/>
    </row>
    <row r="60" spans="1:13" x14ac:dyDescent="0.25">
      <c r="A60" s="2">
        <f t="shared" si="4"/>
        <v>59</v>
      </c>
      <c r="B60" s="12" t="s">
        <v>935</v>
      </c>
      <c r="C60" s="2" t="s">
        <v>894</v>
      </c>
      <c r="D60" s="13" t="s">
        <v>942</v>
      </c>
      <c r="E60" s="13" t="s">
        <v>949</v>
      </c>
      <c r="F60" s="13" t="s">
        <v>945</v>
      </c>
      <c r="G60" s="2">
        <v>1965</v>
      </c>
      <c r="H60" s="2">
        <v>2018</v>
      </c>
      <c r="I60" s="2">
        <f t="shared" si="9"/>
        <v>53</v>
      </c>
      <c r="J60" s="2">
        <f t="shared" si="10"/>
        <v>54</v>
      </c>
      <c r="K60" s="2" t="s">
        <v>704</v>
      </c>
      <c r="L60" s="14"/>
      <c r="M60" s="14"/>
    </row>
    <row r="61" spans="1:13" x14ac:dyDescent="0.25">
      <c r="A61" s="2">
        <f t="shared" si="4"/>
        <v>60</v>
      </c>
      <c r="B61" s="12" t="s">
        <v>936</v>
      </c>
      <c r="C61" s="2" t="s">
        <v>894</v>
      </c>
      <c r="D61" s="13" t="s">
        <v>941</v>
      </c>
      <c r="E61" s="13" t="s">
        <v>951</v>
      </c>
      <c r="F61" s="13" t="s">
        <v>946</v>
      </c>
      <c r="G61" s="2">
        <v>1968</v>
      </c>
      <c r="H61" s="2">
        <v>2018</v>
      </c>
      <c r="I61" s="2">
        <f t="shared" si="9"/>
        <v>50</v>
      </c>
      <c r="J61" s="2">
        <f t="shared" si="10"/>
        <v>51</v>
      </c>
      <c r="K61" s="2" t="s">
        <v>513</v>
      </c>
      <c r="L61" s="14"/>
      <c r="M61" s="14"/>
    </row>
    <row r="62" spans="1:13" x14ac:dyDescent="0.25">
      <c r="A62" s="2">
        <f t="shared" si="4"/>
        <v>61</v>
      </c>
      <c r="B62" s="12" t="s">
        <v>938</v>
      </c>
      <c r="C62" s="2" t="s">
        <v>894</v>
      </c>
      <c r="D62" s="13" t="s">
        <v>941</v>
      </c>
      <c r="E62" s="13" t="s">
        <v>950</v>
      </c>
      <c r="F62" s="13" t="s">
        <v>946</v>
      </c>
      <c r="G62" s="2">
        <v>1968</v>
      </c>
      <c r="H62" s="2">
        <v>2018</v>
      </c>
      <c r="I62" s="2">
        <f t="shared" si="9"/>
        <v>50</v>
      </c>
      <c r="J62" s="2">
        <f t="shared" si="10"/>
        <v>51</v>
      </c>
      <c r="K62" s="2" t="s">
        <v>952</v>
      </c>
      <c r="L62" s="14"/>
      <c r="M62" s="14"/>
    </row>
    <row r="63" spans="1:13" x14ac:dyDescent="0.25">
      <c r="A63" s="2">
        <f t="shared" si="4"/>
        <v>62</v>
      </c>
      <c r="B63" s="12" t="s">
        <v>939</v>
      </c>
      <c r="C63" s="2" t="s">
        <v>894</v>
      </c>
      <c r="D63" s="13" t="s">
        <v>941</v>
      </c>
      <c r="E63" s="13" t="s">
        <v>950</v>
      </c>
      <c r="F63" s="13" t="s">
        <v>946</v>
      </c>
      <c r="G63" s="2">
        <v>1968</v>
      </c>
      <c r="H63" s="2">
        <v>2018</v>
      </c>
      <c r="I63" s="2">
        <f t="shared" si="9"/>
        <v>50</v>
      </c>
      <c r="J63" s="2">
        <f t="shared" si="10"/>
        <v>51</v>
      </c>
      <c r="K63" s="2" t="s">
        <v>513</v>
      </c>
      <c r="L63" s="14"/>
      <c r="M63" s="14"/>
    </row>
    <row r="64" spans="1:13" x14ac:dyDescent="0.25">
      <c r="A64" s="2">
        <f t="shared" si="4"/>
        <v>63</v>
      </c>
      <c r="B64" s="12" t="s">
        <v>953</v>
      </c>
      <c r="C64" s="2" t="s">
        <v>894</v>
      </c>
      <c r="D64" s="13" t="s">
        <v>957</v>
      </c>
      <c r="E64" s="13" t="s">
        <v>863</v>
      </c>
      <c r="F64" s="13" t="s">
        <v>868</v>
      </c>
      <c r="G64" s="13" t="s">
        <v>865</v>
      </c>
      <c r="H64" s="2">
        <v>2018</v>
      </c>
      <c r="I64" s="2">
        <f t="shared" si="9"/>
        <v>58</v>
      </c>
      <c r="J64" s="2">
        <f t="shared" si="10"/>
        <v>59</v>
      </c>
      <c r="K64" s="2" t="s">
        <v>513</v>
      </c>
      <c r="L64" s="14"/>
      <c r="M64" s="14"/>
    </row>
    <row r="65" spans="1:13" x14ac:dyDescent="0.25">
      <c r="A65" s="2">
        <f t="shared" ref="A65:A130" si="11">A64+1</f>
        <v>64</v>
      </c>
      <c r="B65" s="12" t="s">
        <v>954</v>
      </c>
      <c r="C65" s="2" t="s">
        <v>894</v>
      </c>
      <c r="D65" s="13" t="s">
        <v>957</v>
      </c>
      <c r="E65" s="13" t="s">
        <v>868</v>
      </c>
      <c r="F65" s="13" t="s">
        <v>865</v>
      </c>
      <c r="G65" s="13" t="s">
        <v>947</v>
      </c>
      <c r="H65" s="2">
        <v>2018</v>
      </c>
      <c r="I65" s="2">
        <f t="shared" si="9"/>
        <v>57</v>
      </c>
      <c r="J65" s="2">
        <f t="shared" si="10"/>
        <v>58</v>
      </c>
      <c r="K65" s="2" t="s">
        <v>554</v>
      </c>
      <c r="L65" s="14"/>
      <c r="M65" s="14"/>
    </row>
    <row r="66" spans="1:13" x14ac:dyDescent="0.25">
      <c r="A66" s="2">
        <f t="shared" si="11"/>
        <v>65</v>
      </c>
      <c r="B66" s="12" t="s">
        <v>955</v>
      </c>
      <c r="C66" s="2" t="s">
        <v>894</v>
      </c>
      <c r="D66" s="13" t="s">
        <v>957</v>
      </c>
      <c r="E66" s="13" t="s">
        <v>865</v>
      </c>
      <c r="F66" s="13" t="s">
        <v>947</v>
      </c>
      <c r="G66" s="13" t="s">
        <v>943</v>
      </c>
      <c r="H66" s="2">
        <v>2018</v>
      </c>
      <c r="I66" s="2">
        <f t="shared" si="9"/>
        <v>56</v>
      </c>
      <c r="J66" s="2">
        <f t="shared" si="10"/>
        <v>57</v>
      </c>
      <c r="K66" s="2" t="s">
        <v>513</v>
      </c>
      <c r="L66" s="14"/>
      <c r="M66" s="14"/>
    </row>
    <row r="67" spans="1:13" x14ac:dyDescent="0.25">
      <c r="A67" s="2">
        <f t="shared" si="11"/>
        <v>66</v>
      </c>
      <c r="B67" s="12" t="s">
        <v>956</v>
      </c>
      <c r="C67" s="2" t="s">
        <v>894</v>
      </c>
      <c r="D67" s="13">
        <v>734</v>
      </c>
      <c r="E67" s="13" t="s">
        <v>943</v>
      </c>
      <c r="F67" s="13" t="s">
        <v>944</v>
      </c>
      <c r="G67" s="13" t="s">
        <v>945</v>
      </c>
      <c r="H67" s="2">
        <v>2018</v>
      </c>
      <c r="I67" s="2">
        <f t="shared" si="9"/>
        <v>54</v>
      </c>
      <c r="J67" s="2">
        <f t="shared" si="10"/>
        <v>55</v>
      </c>
      <c r="K67" s="2" t="s">
        <v>554</v>
      </c>
      <c r="L67" s="14"/>
      <c r="M67" s="14"/>
    </row>
    <row r="68" spans="1:13" x14ac:dyDescent="0.25">
      <c r="A68" s="2">
        <f t="shared" si="11"/>
        <v>67</v>
      </c>
      <c r="B68" s="12" t="s">
        <v>910</v>
      </c>
      <c r="C68" s="2" t="s">
        <v>894</v>
      </c>
      <c r="D68" s="13">
        <v>734</v>
      </c>
      <c r="E68" s="13" t="s">
        <v>945</v>
      </c>
      <c r="F68" s="13" t="s">
        <v>951</v>
      </c>
      <c r="G68" s="13" t="s">
        <v>950</v>
      </c>
      <c r="H68" s="2">
        <v>2018</v>
      </c>
      <c r="I68" s="2">
        <f t="shared" si="9"/>
        <v>52</v>
      </c>
      <c r="J68" s="2">
        <f t="shared" si="10"/>
        <v>53</v>
      </c>
      <c r="K68" s="2" t="s">
        <v>513</v>
      </c>
      <c r="L68" s="14"/>
      <c r="M68" s="14"/>
    </row>
    <row r="69" spans="1:13" x14ac:dyDescent="0.25">
      <c r="A69" s="2">
        <f t="shared" si="11"/>
        <v>68</v>
      </c>
      <c r="B69" s="2" t="s">
        <v>960</v>
      </c>
      <c r="C69" s="2" t="s">
        <v>963</v>
      </c>
      <c r="D69" s="13">
        <v>305</v>
      </c>
      <c r="E69" s="2">
        <v>1975</v>
      </c>
      <c r="F69" s="2">
        <v>1975</v>
      </c>
      <c r="G69" s="2">
        <v>1975</v>
      </c>
      <c r="H69" s="2">
        <v>2018</v>
      </c>
      <c r="I69" s="2">
        <f t="shared" si="9"/>
        <v>43</v>
      </c>
      <c r="J69" s="2">
        <f t="shared" si="10"/>
        <v>43</v>
      </c>
      <c r="K69" s="2" t="s">
        <v>513</v>
      </c>
      <c r="L69" s="14"/>
      <c r="M69" s="14"/>
    </row>
    <row r="70" spans="1:13" ht="16.5" thickBot="1" x14ac:dyDescent="0.3">
      <c r="A70" s="2">
        <f t="shared" si="11"/>
        <v>69</v>
      </c>
      <c r="B70" s="46" t="s">
        <v>967</v>
      </c>
      <c r="C70" s="16" t="s">
        <v>222</v>
      </c>
      <c r="D70" s="17" t="s">
        <v>972</v>
      </c>
      <c r="E70" s="17" t="s">
        <v>943</v>
      </c>
      <c r="F70" s="17" t="s">
        <v>944</v>
      </c>
      <c r="G70" s="17" t="s">
        <v>945</v>
      </c>
      <c r="H70" s="16">
        <v>2018</v>
      </c>
      <c r="I70" s="16">
        <f t="shared" si="9"/>
        <v>54</v>
      </c>
      <c r="J70" s="16">
        <f t="shared" si="10"/>
        <v>55</v>
      </c>
      <c r="K70" s="16" t="s">
        <v>704</v>
      </c>
      <c r="L70" s="18">
        <f>SUM(I32:I70)/39</f>
        <v>43.717948717948715</v>
      </c>
      <c r="M70" s="18">
        <f>SUM(J32:J70)/39</f>
        <v>44.641025641025642</v>
      </c>
    </row>
    <row r="71" spans="1:13" x14ac:dyDescent="0.25">
      <c r="A71" s="2">
        <f t="shared" si="11"/>
        <v>70</v>
      </c>
      <c r="B71" s="32" t="s">
        <v>993</v>
      </c>
      <c r="C71" s="19" t="s">
        <v>979</v>
      </c>
      <c r="D71" s="45" t="s">
        <v>984</v>
      </c>
      <c r="E71" s="45" t="s">
        <v>922</v>
      </c>
      <c r="F71" s="45" t="s">
        <v>990</v>
      </c>
      <c r="G71" s="45" t="s">
        <v>921</v>
      </c>
      <c r="H71" s="19">
        <v>2018</v>
      </c>
      <c r="I71" s="19">
        <f t="shared" si="9"/>
        <v>33</v>
      </c>
      <c r="J71" s="19">
        <f t="shared" si="10"/>
        <v>34</v>
      </c>
      <c r="K71" s="19" t="s">
        <v>792</v>
      </c>
      <c r="L71" s="20"/>
      <c r="M71" s="20"/>
    </row>
    <row r="72" spans="1:13" x14ac:dyDescent="0.25">
      <c r="A72" s="2">
        <f t="shared" si="11"/>
        <v>71</v>
      </c>
      <c r="B72" s="12" t="s">
        <v>980</v>
      </c>
      <c r="C72" s="19" t="s">
        <v>979</v>
      </c>
      <c r="D72" s="13" t="s">
        <v>984</v>
      </c>
      <c r="E72" s="13" t="s">
        <v>922</v>
      </c>
      <c r="F72" s="13" t="s">
        <v>922</v>
      </c>
      <c r="G72" s="13" t="s">
        <v>922</v>
      </c>
      <c r="H72" s="2">
        <v>2018</v>
      </c>
      <c r="I72" s="2">
        <f t="shared" si="9"/>
        <v>32</v>
      </c>
      <c r="J72" s="2">
        <f t="shared" si="10"/>
        <v>32</v>
      </c>
      <c r="K72" s="2" t="s">
        <v>554</v>
      </c>
      <c r="L72" s="14"/>
      <c r="M72" s="14"/>
    </row>
    <row r="73" spans="1:13" x14ac:dyDescent="0.25">
      <c r="A73" s="2">
        <f t="shared" si="11"/>
        <v>72</v>
      </c>
      <c r="B73" s="12" t="s">
        <v>981</v>
      </c>
      <c r="C73" s="19" t="s">
        <v>979</v>
      </c>
      <c r="D73" s="13" t="s">
        <v>985</v>
      </c>
      <c r="E73" s="13" t="s">
        <v>922</v>
      </c>
      <c r="F73" s="13" t="s">
        <v>922</v>
      </c>
      <c r="G73" s="13" t="s">
        <v>923</v>
      </c>
      <c r="H73" s="2">
        <v>2018</v>
      </c>
      <c r="I73" s="2">
        <f t="shared" si="9"/>
        <v>31</v>
      </c>
      <c r="J73" s="2">
        <f t="shared" si="10"/>
        <v>32</v>
      </c>
      <c r="K73" s="2" t="s">
        <v>513</v>
      </c>
      <c r="L73" s="14"/>
      <c r="M73" s="14"/>
    </row>
    <row r="74" spans="1:13" x14ac:dyDescent="0.25">
      <c r="A74" s="2">
        <f t="shared" si="11"/>
        <v>73</v>
      </c>
      <c r="B74" s="12" t="s">
        <v>982</v>
      </c>
      <c r="C74" s="19" t="s">
        <v>979</v>
      </c>
      <c r="D74" s="13" t="s">
        <v>986</v>
      </c>
      <c r="E74" s="13" t="s">
        <v>922</v>
      </c>
      <c r="F74" s="13" t="s">
        <v>922</v>
      </c>
      <c r="G74" s="13" t="s">
        <v>923</v>
      </c>
      <c r="H74" s="2">
        <v>2018</v>
      </c>
      <c r="I74" s="2">
        <f t="shared" si="9"/>
        <v>31</v>
      </c>
      <c r="J74" s="2">
        <f t="shared" si="10"/>
        <v>32</v>
      </c>
      <c r="K74" s="2" t="s">
        <v>704</v>
      </c>
      <c r="L74" s="14"/>
      <c r="M74" s="14"/>
    </row>
    <row r="75" spans="1:13" x14ac:dyDescent="0.25">
      <c r="A75" s="2">
        <f t="shared" si="11"/>
        <v>74</v>
      </c>
      <c r="B75" s="12" t="s">
        <v>983</v>
      </c>
      <c r="C75" s="19" t="s">
        <v>979</v>
      </c>
      <c r="D75" s="13" t="s">
        <v>987</v>
      </c>
      <c r="E75" s="13" t="s">
        <v>922</v>
      </c>
      <c r="F75" s="13" t="s">
        <v>922</v>
      </c>
      <c r="G75" s="13" t="s">
        <v>923</v>
      </c>
      <c r="H75" s="2">
        <v>2018</v>
      </c>
      <c r="I75" s="2">
        <f t="shared" si="9"/>
        <v>31</v>
      </c>
      <c r="J75" s="2">
        <f t="shared" si="10"/>
        <v>32</v>
      </c>
      <c r="K75" s="2" t="s">
        <v>554</v>
      </c>
      <c r="L75" s="14"/>
      <c r="M75" s="14"/>
    </row>
    <row r="76" spans="1:13" x14ac:dyDescent="0.25">
      <c r="A76" s="2">
        <f t="shared" si="11"/>
        <v>75</v>
      </c>
      <c r="B76" s="12" t="s">
        <v>991</v>
      </c>
      <c r="C76" s="19" t="s">
        <v>979</v>
      </c>
      <c r="D76" s="13" t="s">
        <v>988</v>
      </c>
      <c r="E76" s="13" t="s">
        <v>923</v>
      </c>
      <c r="F76" s="13" t="s">
        <v>923</v>
      </c>
      <c r="G76" s="13" t="s">
        <v>924</v>
      </c>
      <c r="H76" s="2">
        <v>2018</v>
      </c>
      <c r="I76" s="2">
        <f t="shared" si="9"/>
        <v>30</v>
      </c>
      <c r="J76" s="2">
        <f t="shared" si="10"/>
        <v>31</v>
      </c>
      <c r="K76" s="2" t="s">
        <v>792</v>
      </c>
      <c r="L76" s="14"/>
      <c r="M76" s="14"/>
    </row>
    <row r="77" spans="1:13" x14ac:dyDescent="0.25">
      <c r="A77" s="2">
        <f t="shared" si="11"/>
        <v>76</v>
      </c>
      <c r="B77" s="12" t="s">
        <v>992</v>
      </c>
      <c r="C77" s="19" t="s">
        <v>979</v>
      </c>
      <c r="D77" s="13" t="s">
        <v>989</v>
      </c>
      <c r="E77" s="13" t="s">
        <v>923</v>
      </c>
      <c r="F77" s="13" t="s">
        <v>923</v>
      </c>
      <c r="G77" s="13" t="s">
        <v>924</v>
      </c>
      <c r="H77" s="2">
        <v>2018</v>
      </c>
      <c r="I77" s="2">
        <f t="shared" si="9"/>
        <v>30</v>
      </c>
      <c r="J77" s="2">
        <f t="shared" si="10"/>
        <v>31</v>
      </c>
      <c r="K77" s="2" t="s">
        <v>513</v>
      </c>
      <c r="L77" s="14"/>
      <c r="M77" s="14"/>
    </row>
    <row r="78" spans="1:13" x14ac:dyDescent="0.25">
      <c r="A78" s="2">
        <f t="shared" si="11"/>
        <v>77</v>
      </c>
      <c r="B78" s="12" t="s">
        <v>212</v>
      </c>
      <c r="C78" s="2" t="s">
        <v>211</v>
      </c>
      <c r="D78" s="13" t="s">
        <v>999</v>
      </c>
      <c r="E78" s="13" t="s">
        <v>898</v>
      </c>
      <c r="F78" s="13" t="s">
        <v>881</v>
      </c>
      <c r="G78" s="13" t="s">
        <v>880</v>
      </c>
      <c r="H78" s="2">
        <v>2018</v>
      </c>
      <c r="I78" s="2">
        <f>H78-'2 ранга списаны'!G186</f>
        <v>44</v>
      </c>
      <c r="J78" s="2">
        <f>H78-'2 ранга списаны'!F186</f>
        <v>46</v>
      </c>
      <c r="K78" s="2" t="s">
        <v>704</v>
      </c>
      <c r="L78" s="14"/>
      <c r="M78" s="14"/>
    </row>
    <row r="79" spans="1:13" x14ac:dyDescent="0.25">
      <c r="A79" s="2">
        <f t="shared" si="11"/>
        <v>78</v>
      </c>
      <c r="B79" s="12" t="s">
        <v>1003</v>
      </c>
      <c r="C79" s="2" t="s">
        <v>1004</v>
      </c>
      <c r="D79" s="13" t="s">
        <v>985</v>
      </c>
      <c r="E79" s="13" t="s">
        <v>1005</v>
      </c>
      <c r="F79" s="2">
        <v>1989</v>
      </c>
      <c r="G79" s="2">
        <v>1990</v>
      </c>
      <c r="H79" s="2">
        <v>2018</v>
      </c>
      <c r="I79" s="2">
        <f t="shared" ref="I79:I87" si="12">H79-G79</f>
        <v>28</v>
      </c>
      <c r="J79" s="2">
        <f t="shared" ref="J79:J87" si="13">H79-F79</f>
        <v>29</v>
      </c>
      <c r="K79" s="2" t="s">
        <v>792</v>
      </c>
      <c r="L79" s="14"/>
      <c r="M79" s="14"/>
    </row>
    <row r="80" spans="1:13" x14ac:dyDescent="0.25">
      <c r="A80" s="2">
        <f t="shared" si="11"/>
        <v>79</v>
      </c>
      <c r="B80" s="12" t="s">
        <v>1006</v>
      </c>
      <c r="C80" s="2" t="s">
        <v>1004</v>
      </c>
      <c r="D80" s="13">
        <v>865</v>
      </c>
      <c r="E80" s="2">
        <v>1990</v>
      </c>
      <c r="F80" s="2">
        <v>1991</v>
      </c>
      <c r="G80" s="2">
        <v>1991</v>
      </c>
      <c r="H80" s="2">
        <v>2018</v>
      </c>
      <c r="I80" s="2">
        <f t="shared" si="12"/>
        <v>27</v>
      </c>
      <c r="J80" s="2">
        <f t="shared" si="13"/>
        <v>27</v>
      </c>
      <c r="K80" s="2" t="s">
        <v>513</v>
      </c>
      <c r="L80" s="14"/>
      <c r="M80" s="14"/>
    </row>
    <row r="81" spans="1:13" ht="16.5" thickBot="1" x14ac:dyDescent="0.3">
      <c r="A81" s="16">
        <f t="shared" si="11"/>
        <v>80</v>
      </c>
      <c r="B81" s="46" t="s">
        <v>1007</v>
      </c>
      <c r="C81" s="16" t="s">
        <v>211</v>
      </c>
      <c r="D81" s="17" t="s">
        <v>1016</v>
      </c>
      <c r="E81" s="17" t="s">
        <v>943</v>
      </c>
      <c r="F81" s="17" t="s">
        <v>944</v>
      </c>
      <c r="G81" s="17" t="s">
        <v>945</v>
      </c>
      <c r="H81" s="16">
        <v>2018</v>
      </c>
      <c r="I81" s="16">
        <f t="shared" si="12"/>
        <v>54</v>
      </c>
      <c r="J81" s="16">
        <f t="shared" si="13"/>
        <v>55</v>
      </c>
      <c r="K81" s="16" t="s">
        <v>792</v>
      </c>
      <c r="L81" s="18">
        <f>SUM(I71:I81)/11</f>
        <v>33.727272727272727</v>
      </c>
      <c r="M81" s="18">
        <f>SUM(J71:J81)/11</f>
        <v>34.636363636363633</v>
      </c>
    </row>
    <row r="82" spans="1:13" x14ac:dyDescent="0.25">
      <c r="A82" s="19">
        <f t="shared" si="11"/>
        <v>81</v>
      </c>
      <c r="B82" s="32" t="s">
        <v>1029</v>
      </c>
      <c r="C82" s="19" t="s">
        <v>1033</v>
      </c>
      <c r="D82" s="45" t="s">
        <v>1034</v>
      </c>
      <c r="E82" s="45" t="s">
        <v>879</v>
      </c>
      <c r="F82" s="45" t="s">
        <v>905</v>
      </c>
      <c r="G82" s="45" t="s">
        <v>906</v>
      </c>
      <c r="H82" s="19">
        <v>2018</v>
      </c>
      <c r="I82" s="19">
        <f t="shared" si="12"/>
        <v>40</v>
      </c>
      <c r="J82" s="19">
        <f t="shared" si="13"/>
        <v>41</v>
      </c>
      <c r="K82" s="19" t="s">
        <v>513</v>
      </c>
      <c r="L82" s="20"/>
      <c r="M82" s="20"/>
    </row>
    <row r="83" spans="1:13" x14ac:dyDescent="0.25">
      <c r="A83" s="2">
        <f t="shared" si="11"/>
        <v>82</v>
      </c>
      <c r="B83" s="12" t="s">
        <v>1038</v>
      </c>
      <c r="C83" s="2" t="s">
        <v>1042</v>
      </c>
      <c r="D83" s="13" t="s">
        <v>1038</v>
      </c>
      <c r="E83" s="13" t="s">
        <v>898</v>
      </c>
      <c r="F83" s="13" t="s">
        <v>881</v>
      </c>
      <c r="G83" s="13" t="s">
        <v>881</v>
      </c>
      <c r="H83" s="2">
        <v>2018</v>
      </c>
      <c r="I83" s="2">
        <f t="shared" si="12"/>
        <v>44</v>
      </c>
      <c r="J83" s="2">
        <f t="shared" si="13"/>
        <v>44</v>
      </c>
      <c r="K83" s="2" t="s">
        <v>513</v>
      </c>
      <c r="L83" s="14"/>
      <c r="M83" s="14"/>
    </row>
    <row r="84" spans="1:13" x14ac:dyDescent="0.25">
      <c r="A84" s="2">
        <f t="shared" si="11"/>
        <v>83</v>
      </c>
      <c r="B84" s="12" t="s">
        <v>1040</v>
      </c>
      <c r="C84" s="2" t="s">
        <v>1042</v>
      </c>
      <c r="D84" s="13" t="s">
        <v>1038</v>
      </c>
      <c r="E84" s="13" t="s">
        <v>906</v>
      </c>
      <c r="F84" s="13" t="s">
        <v>1002</v>
      </c>
      <c r="G84" s="13" t="s">
        <v>1002</v>
      </c>
      <c r="H84" s="2">
        <v>2018</v>
      </c>
      <c r="I84" s="2">
        <f t="shared" si="12"/>
        <v>39</v>
      </c>
      <c r="J84" s="2">
        <f t="shared" si="13"/>
        <v>39</v>
      </c>
      <c r="K84" s="2" t="s">
        <v>554</v>
      </c>
      <c r="L84" s="14"/>
      <c r="M84" s="14"/>
    </row>
    <row r="85" spans="1:13" x14ac:dyDescent="0.25">
      <c r="A85" s="2">
        <f t="shared" si="11"/>
        <v>84</v>
      </c>
      <c r="B85" s="12" t="s">
        <v>1044</v>
      </c>
      <c r="C85" s="2" t="s">
        <v>1045</v>
      </c>
      <c r="D85" s="13" t="s">
        <v>1046</v>
      </c>
      <c r="E85" s="13" t="s">
        <v>852</v>
      </c>
      <c r="F85" s="13" t="s">
        <v>861</v>
      </c>
      <c r="G85" s="13" t="s">
        <v>862</v>
      </c>
      <c r="H85" s="2">
        <v>2018</v>
      </c>
      <c r="I85" s="2">
        <f t="shared" si="12"/>
        <v>62</v>
      </c>
      <c r="J85" s="2">
        <f t="shared" si="13"/>
        <v>63</v>
      </c>
      <c r="K85" s="2" t="s">
        <v>554</v>
      </c>
      <c r="L85" s="14"/>
      <c r="M85" s="14"/>
    </row>
    <row r="86" spans="1:13" x14ac:dyDescent="0.25">
      <c r="A86" s="2">
        <f t="shared" si="11"/>
        <v>85</v>
      </c>
      <c r="B86" s="12" t="s">
        <v>1049</v>
      </c>
      <c r="C86" s="2" t="s">
        <v>1053</v>
      </c>
      <c r="D86" s="13" t="s">
        <v>1054</v>
      </c>
      <c r="E86" s="13" t="s">
        <v>945</v>
      </c>
      <c r="F86" s="13" t="s">
        <v>951</v>
      </c>
      <c r="G86" s="13" t="s">
        <v>951</v>
      </c>
      <c r="H86" s="2">
        <v>2018</v>
      </c>
      <c r="I86" s="2">
        <f t="shared" si="12"/>
        <v>53</v>
      </c>
      <c r="J86" s="2">
        <f t="shared" si="13"/>
        <v>53</v>
      </c>
      <c r="K86" s="2" t="s">
        <v>513</v>
      </c>
      <c r="L86" s="14"/>
      <c r="M86" s="14"/>
    </row>
    <row r="87" spans="1:13" x14ac:dyDescent="0.25">
      <c r="A87" s="2">
        <f t="shared" si="11"/>
        <v>86</v>
      </c>
      <c r="B87" s="12" t="s">
        <v>1051</v>
      </c>
      <c r="C87" s="2" t="s">
        <v>1053</v>
      </c>
      <c r="D87" s="13" t="s">
        <v>1054</v>
      </c>
      <c r="E87" s="13" t="s">
        <v>951</v>
      </c>
      <c r="F87" s="13" t="s">
        <v>950</v>
      </c>
      <c r="G87" s="13" t="s">
        <v>950</v>
      </c>
      <c r="H87" s="2">
        <v>2018</v>
      </c>
      <c r="I87" s="2">
        <f t="shared" si="12"/>
        <v>52</v>
      </c>
      <c r="J87" s="2">
        <f t="shared" si="13"/>
        <v>52</v>
      </c>
      <c r="K87" s="2" t="s">
        <v>792</v>
      </c>
      <c r="L87" s="14"/>
      <c r="M87" s="14"/>
    </row>
    <row r="88" spans="1:13" x14ac:dyDescent="0.25">
      <c r="A88" s="2">
        <f t="shared" si="11"/>
        <v>87</v>
      </c>
      <c r="B88" s="12" t="s">
        <v>1056</v>
      </c>
      <c r="C88" s="2" t="s">
        <v>1053</v>
      </c>
      <c r="D88" s="13">
        <v>160</v>
      </c>
      <c r="E88" s="2">
        <v>1966</v>
      </c>
      <c r="F88" s="2">
        <v>1967</v>
      </c>
      <c r="G88" s="2">
        <v>1967</v>
      </c>
      <c r="H88" s="2">
        <v>2018</v>
      </c>
      <c r="I88" s="2">
        <f t="shared" ref="I88:I101" si="14">H88-G88</f>
        <v>51</v>
      </c>
      <c r="J88" s="2">
        <f t="shared" ref="J88:J101" si="15">H88-F88</f>
        <v>51</v>
      </c>
      <c r="K88" s="2" t="s">
        <v>513</v>
      </c>
      <c r="L88" s="14"/>
      <c r="M88" s="14"/>
    </row>
    <row r="89" spans="1:13" x14ac:dyDescent="0.25">
      <c r="A89" s="2">
        <f t="shared" si="11"/>
        <v>88</v>
      </c>
      <c r="B89" s="12" t="s">
        <v>1057</v>
      </c>
      <c r="C89" s="2" t="s">
        <v>1053</v>
      </c>
      <c r="D89" s="13">
        <v>160</v>
      </c>
      <c r="E89" s="2">
        <v>1967</v>
      </c>
      <c r="F89" s="2">
        <v>1968</v>
      </c>
      <c r="G89" s="2">
        <v>1968</v>
      </c>
      <c r="H89" s="2">
        <v>2018</v>
      </c>
      <c r="I89" s="2">
        <f t="shared" si="14"/>
        <v>50</v>
      </c>
      <c r="J89" s="2">
        <f t="shared" si="15"/>
        <v>50</v>
      </c>
      <c r="K89" s="2" t="s">
        <v>704</v>
      </c>
      <c r="L89" s="14"/>
      <c r="M89" s="14"/>
    </row>
    <row r="90" spans="1:13" x14ac:dyDescent="0.25">
      <c r="A90" s="2">
        <f t="shared" si="11"/>
        <v>89</v>
      </c>
      <c r="B90" s="12" t="s">
        <v>1059</v>
      </c>
      <c r="C90" s="2" t="s">
        <v>1053</v>
      </c>
      <c r="D90" s="13">
        <v>160</v>
      </c>
      <c r="E90" s="2">
        <v>1969</v>
      </c>
      <c r="F90" s="2">
        <v>1970</v>
      </c>
      <c r="G90" s="2">
        <v>1970</v>
      </c>
      <c r="H90" s="2">
        <v>2018</v>
      </c>
      <c r="I90" s="2">
        <f t="shared" si="14"/>
        <v>48</v>
      </c>
      <c r="J90" s="2">
        <f t="shared" si="15"/>
        <v>48</v>
      </c>
      <c r="K90" s="2" t="s">
        <v>554</v>
      </c>
      <c r="L90" s="14"/>
      <c r="M90" s="14"/>
    </row>
    <row r="91" spans="1:13" x14ac:dyDescent="0.25">
      <c r="A91" s="2">
        <f t="shared" si="11"/>
        <v>90</v>
      </c>
      <c r="B91" s="12" t="s">
        <v>1061</v>
      </c>
      <c r="C91" s="2" t="s">
        <v>1053</v>
      </c>
      <c r="D91" s="13">
        <v>160</v>
      </c>
      <c r="E91" s="2">
        <v>1971</v>
      </c>
      <c r="F91" s="2">
        <v>1972</v>
      </c>
      <c r="G91" s="2">
        <v>1972</v>
      </c>
      <c r="H91" s="2">
        <v>2018</v>
      </c>
      <c r="I91" s="2">
        <f t="shared" si="14"/>
        <v>46</v>
      </c>
      <c r="J91" s="2">
        <f t="shared" si="15"/>
        <v>46</v>
      </c>
      <c r="K91" s="2" t="s">
        <v>554</v>
      </c>
      <c r="L91" s="14"/>
      <c r="M91" s="14"/>
    </row>
    <row r="92" spans="1:13" x14ac:dyDescent="0.25">
      <c r="A92" s="2">
        <f t="shared" si="11"/>
        <v>91</v>
      </c>
      <c r="B92" s="12" t="s">
        <v>1062</v>
      </c>
      <c r="C92" s="2" t="s">
        <v>1053</v>
      </c>
      <c r="D92" s="13">
        <v>92</v>
      </c>
      <c r="E92" s="2">
        <v>1963</v>
      </c>
      <c r="F92" s="2">
        <v>1964</v>
      </c>
      <c r="G92" s="2">
        <v>1964</v>
      </c>
      <c r="H92" s="2">
        <v>2018</v>
      </c>
      <c r="I92" s="2">
        <f t="shared" si="14"/>
        <v>54</v>
      </c>
      <c r="J92" s="2">
        <f t="shared" si="15"/>
        <v>54</v>
      </c>
      <c r="K92" s="2" t="s">
        <v>704</v>
      </c>
      <c r="L92" s="14"/>
      <c r="M92" s="14"/>
    </row>
    <row r="93" spans="1:13" x14ac:dyDescent="0.25">
      <c r="A93" s="2">
        <f t="shared" si="11"/>
        <v>92</v>
      </c>
      <c r="B93" s="12" t="s">
        <v>1063</v>
      </c>
      <c r="C93" s="2" t="s">
        <v>1053</v>
      </c>
      <c r="D93" s="13">
        <v>92</v>
      </c>
      <c r="E93" s="2">
        <v>1961</v>
      </c>
      <c r="F93" s="2">
        <v>1962</v>
      </c>
      <c r="G93" s="2">
        <v>1962</v>
      </c>
      <c r="H93" s="2">
        <v>2018</v>
      </c>
      <c r="I93" s="2">
        <f t="shared" si="14"/>
        <v>56</v>
      </c>
      <c r="J93" s="2">
        <f t="shared" si="15"/>
        <v>56</v>
      </c>
      <c r="K93" s="2" t="s">
        <v>792</v>
      </c>
      <c r="L93" s="14"/>
      <c r="M93" s="14"/>
    </row>
    <row r="94" spans="1:13" x14ac:dyDescent="0.25">
      <c r="A94" s="2">
        <f t="shared" si="11"/>
        <v>93</v>
      </c>
      <c r="B94" s="12" t="s">
        <v>1066</v>
      </c>
      <c r="C94" s="2" t="s">
        <v>1076</v>
      </c>
      <c r="D94" s="13" t="s">
        <v>1077</v>
      </c>
      <c r="E94" s="2">
        <v>1964</v>
      </c>
      <c r="F94" s="2">
        <v>1967</v>
      </c>
      <c r="G94" s="2">
        <v>1966</v>
      </c>
      <c r="H94" s="2">
        <v>2018</v>
      </c>
      <c r="I94" s="2">
        <f t="shared" si="14"/>
        <v>52</v>
      </c>
      <c r="J94" s="2">
        <f t="shared" si="15"/>
        <v>51</v>
      </c>
      <c r="K94" s="2" t="s">
        <v>554</v>
      </c>
      <c r="L94" s="14"/>
      <c r="M94" s="14"/>
    </row>
    <row r="95" spans="1:13" x14ac:dyDescent="0.25">
      <c r="A95" s="2">
        <f t="shared" si="11"/>
        <v>94</v>
      </c>
      <c r="B95" s="12" t="s">
        <v>1067</v>
      </c>
      <c r="C95" s="2" t="s">
        <v>1076</v>
      </c>
      <c r="D95" s="13" t="s">
        <v>1077</v>
      </c>
      <c r="E95" s="2">
        <v>1964</v>
      </c>
      <c r="F95" s="2">
        <v>1967</v>
      </c>
      <c r="G95" s="2">
        <v>1966</v>
      </c>
      <c r="H95" s="2">
        <v>2018</v>
      </c>
      <c r="I95" s="2">
        <f t="shared" si="14"/>
        <v>52</v>
      </c>
      <c r="J95" s="2">
        <f t="shared" si="15"/>
        <v>51</v>
      </c>
      <c r="K95" s="2" t="s">
        <v>513</v>
      </c>
      <c r="L95" s="14"/>
      <c r="M95" s="14"/>
    </row>
    <row r="96" spans="1:13" x14ac:dyDescent="0.25">
      <c r="A96" s="2">
        <f t="shared" si="11"/>
        <v>95</v>
      </c>
      <c r="B96" s="12" t="s">
        <v>1069</v>
      </c>
      <c r="C96" s="2" t="s">
        <v>1076</v>
      </c>
      <c r="D96" s="13" t="s">
        <v>1077</v>
      </c>
      <c r="E96" s="2">
        <v>1965</v>
      </c>
      <c r="F96" s="2">
        <v>1967</v>
      </c>
      <c r="G96" s="2">
        <v>1968</v>
      </c>
      <c r="H96" s="2">
        <v>2018</v>
      </c>
      <c r="I96" s="2">
        <f t="shared" si="14"/>
        <v>50</v>
      </c>
      <c r="J96" s="2">
        <f t="shared" si="15"/>
        <v>51</v>
      </c>
      <c r="K96" s="2" t="s">
        <v>554</v>
      </c>
      <c r="L96" s="14"/>
      <c r="M96" s="14"/>
    </row>
    <row r="97" spans="1:13" x14ac:dyDescent="0.25">
      <c r="A97" s="2">
        <f t="shared" si="11"/>
        <v>96</v>
      </c>
      <c r="B97" s="12" t="s">
        <v>1071</v>
      </c>
      <c r="C97" s="2" t="s">
        <v>1076</v>
      </c>
      <c r="D97" s="13" t="s">
        <v>1077</v>
      </c>
      <c r="E97" s="2">
        <v>1967</v>
      </c>
      <c r="F97" s="2">
        <v>1968</v>
      </c>
      <c r="G97" s="2">
        <v>1971</v>
      </c>
      <c r="H97" s="2">
        <v>2018</v>
      </c>
      <c r="I97" s="2">
        <f t="shared" si="14"/>
        <v>47</v>
      </c>
      <c r="J97" s="2">
        <f t="shared" si="15"/>
        <v>50</v>
      </c>
      <c r="K97" s="2" t="s">
        <v>554</v>
      </c>
      <c r="L97" s="14"/>
      <c r="M97" s="14"/>
    </row>
    <row r="98" spans="1:13" x14ac:dyDescent="0.25">
      <c r="A98" s="2">
        <f t="shared" si="11"/>
        <v>97</v>
      </c>
      <c r="B98" s="12" t="s">
        <v>1073</v>
      </c>
      <c r="C98" s="2" t="s">
        <v>1076</v>
      </c>
      <c r="D98" s="13" t="s">
        <v>1077</v>
      </c>
      <c r="E98" s="2">
        <v>1966</v>
      </c>
      <c r="F98" s="2">
        <v>1966</v>
      </c>
      <c r="G98" s="2">
        <v>1968</v>
      </c>
      <c r="H98" s="2">
        <v>2018</v>
      </c>
      <c r="I98" s="2">
        <f t="shared" si="14"/>
        <v>50</v>
      </c>
      <c r="J98" s="2">
        <f t="shared" si="15"/>
        <v>52</v>
      </c>
      <c r="K98" s="2" t="s">
        <v>513</v>
      </c>
      <c r="L98" s="14"/>
      <c r="M98" s="14"/>
    </row>
    <row r="99" spans="1:13" x14ac:dyDescent="0.25">
      <c r="A99" s="2">
        <f t="shared" si="11"/>
        <v>98</v>
      </c>
      <c r="B99" s="12" t="s">
        <v>1074</v>
      </c>
      <c r="C99" s="2" t="s">
        <v>1076</v>
      </c>
      <c r="D99" s="13" t="s">
        <v>1077</v>
      </c>
      <c r="E99" s="2">
        <v>1967</v>
      </c>
      <c r="F99" s="2">
        <v>1967</v>
      </c>
      <c r="G99" s="2">
        <v>1968</v>
      </c>
      <c r="H99" s="2">
        <v>2018</v>
      </c>
      <c r="I99" s="2">
        <f t="shared" si="14"/>
        <v>50</v>
      </c>
      <c r="J99" s="2">
        <f t="shared" si="15"/>
        <v>51</v>
      </c>
      <c r="K99" s="2" t="s">
        <v>513</v>
      </c>
      <c r="L99" s="14"/>
      <c r="M99" s="14"/>
    </row>
    <row r="100" spans="1:13" x14ac:dyDescent="0.25">
      <c r="A100" s="2">
        <f t="shared" si="11"/>
        <v>99</v>
      </c>
      <c r="B100" s="12" t="s">
        <v>1084</v>
      </c>
      <c r="C100" s="2" t="s">
        <v>1086</v>
      </c>
      <c r="D100" s="13" t="s">
        <v>1085</v>
      </c>
      <c r="E100" s="13" t="s">
        <v>897</v>
      </c>
      <c r="F100" s="13" t="s">
        <v>898</v>
      </c>
      <c r="G100" s="13" t="s">
        <v>881</v>
      </c>
      <c r="H100" s="2">
        <v>2018</v>
      </c>
      <c r="I100" s="2">
        <f t="shared" si="14"/>
        <v>44</v>
      </c>
      <c r="J100" s="2">
        <f t="shared" si="15"/>
        <v>45</v>
      </c>
      <c r="K100" s="2" t="s">
        <v>513</v>
      </c>
      <c r="L100" s="14"/>
      <c r="M100" s="14"/>
    </row>
    <row r="101" spans="1:13" x14ac:dyDescent="0.25">
      <c r="A101" s="2">
        <f t="shared" si="11"/>
        <v>100</v>
      </c>
      <c r="B101" s="12" t="s">
        <v>1094</v>
      </c>
      <c r="C101" s="2" t="s">
        <v>1092</v>
      </c>
      <c r="D101" s="13" t="s">
        <v>1091</v>
      </c>
      <c r="E101" s="13" t="s">
        <v>867</v>
      </c>
      <c r="F101" s="13" t="s">
        <v>867</v>
      </c>
      <c r="G101" s="13" t="s">
        <v>863</v>
      </c>
      <c r="H101" s="2">
        <v>2018</v>
      </c>
      <c r="I101" s="2">
        <f t="shared" si="14"/>
        <v>60</v>
      </c>
      <c r="J101" s="2">
        <f t="shared" si="15"/>
        <v>61</v>
      </c>
      <c r="K101" s="2" t="s">
        <v>792</v>
      </c>
      <c r="L101" s="14"/>
      <c r="M101" s="14"/>
    </row>
    <row r="102" spans="1:13" x14ac:dyDescent="0.25">
      <c r="A102" s="2">
        <f t="shared" si="11"/>
        <v>101</v>
      </c>
      <c r="B102" s="12" t="s">
        <v>1088</v>
      </c>
      <c r="C102" s="2" t="s">
        <v>1092</v>
      </c>
      <c r="D102" s="13" t="s">
        <v>1091</v>
      </c>
      <c r="E102" s="13" t="s">
        <v>863</v>
      </c>
      <c r="F102" s="13" t="s">
        <v>863</v>
      </c>
      <c r="G102" s="13" t="s">
        <v>863</v>
      </c>
      <c r="H102" s="2">
        <v>2018</v>
      </c>
      <c r="I102" s="2">
        <f t="shared" ref="I102:I113" si="16">H102-G102</f>
        <v>60</v>
      </c>
      <c r="J102" s="2">
        <f t="shared" ref="J102:J113" si="17">H102-F102</f>
        <v>60</v>
      </c>
      <c r="K102" s="2" t="s">
        <v>1095</v>
      </c>
      <c r="L102" s="14"/>
      <c r="M102" s="14"/>
    </row>
    <row r="103" spans="1:13" x14ac:dyDescent="0.25">
      <c r="A103" s="2">
        <f t="shared" si="11"/>
        <v>102</v>
      </c>
      <c r="B103" s="12" t="s">
        <v>1090</v>
      </c>
      <c r="C103" s="2" t="s">
        <v>1092</v>
      </c>
      <c r="D103" s="13" t="s">
        <v>1091</v>
      </c>
      <c r="E103" s="13" t="s">
        <v>863</v>
      </c>
      <c r="F103" s="13" t="s">
        <v>868</v>
      </c>
      <c r="G103" s="13" t="s">
        <v>868</v>
      </c>
      <c r="H103" s="2">
        <v>2018</v>
      </c>
      <c r="I103" s="2">
        <f t="shared" si="16"/>
        <v>59</v>
      </c>
      <c r="J103" s="2">
        <f t="shared" si="17"/>
        <v>59</v>
      </c>
      <c r="K103" s="2" t="s">
        <v>792</v>
      </c>
      <c r="L103" s="14"/>
      <c r="M103" s="14"/>
    </row>
    <row r="104" spans="1:13" x14ac:dyDescent="0.25">
      <c r="A104" s="2">
        <f t="shared" si="11"/>
        <v>103</v>
      </c>
      <c r="B104" s="12" t="s">
        <v>1116</v>
      </c>
      <c r="C104" s="2" t="s">
        <v>1092</v>
      </c>
      <c r="D104" s="13" t="s">
        <v>1118</v>
      </c>
      <c r="E104" s="13" t="s">
        <v>881</v>
      </c>
      <c r="F104" s="13" t="s">
        <v>880</v>
      </c>
      <c r="G104" s="2">
        <v>1976</v>
      </c>
      <c r="H104" s="2">
        <v>2018</v>
      </c>
      <c r="I104" s="2">
        <f t="shared" si="16"/>
        <v>42</v>
      </c>
      <c r="J104" s="2">
        <f t="shared" si="17"/>
        <v>43</v>
      </c>
      <c r="K104" s="2" t="s">
        <v>513</v>
      </c>
      <c r="L104" s="14"/>
      <c r="M104" s="14"/>
    </row>
    <row r="105" spans="1:13" x14ac:dyDescent="0.25">
      <c r="A105" s="2">
        <f t="shared" si="11"/>
        <v>104</v>
      </c>
      <c r="B105" s="12" t="s">
        <v>1120</v>
      </c>
      <c r="C105" s="2" t="s">
        <v>1092</v>
      </c>
      <c r="D105" s="13" t="s">
        <v>1130</v>
      </c>
      <c r="E105" s="13" t="s">
        <v>865</v>
      </c>
      <c r="F105" s="13" t="s">
        <v>947</v>
      </c>
      <c r="G105" s="13" t="s">
        <v>943</v>
      </c>
      <c r="H105" s="2">
        <v>2018</v>
      </c>
      <c r="I105" s="2">
        <f t="shared" si="16"/>
        <v>56</v>
      </c>
      <c r="J105" s="2">
        <f t="shared" si="17"/>
        <v>57</v>
      </c>
      <c r="K105" s="2" t="s">
        <v>792</v>
      </c>
      <c r="L105" s="14"/>
      <c r="M105" s="14"/>
    </row>
    <row r="106" spans="1:13" x14ac:dyDescent="0.25">
      <c r="A106" s="2">
        <f t="shared" si="11"/>
        <v>105</v>
      </c>
      <c r="B106" s="12" t="s">
        <v>1127</v>
      </c>
      <c r="C106" s="2" t="s">
        <v>1092</v>
      </c>
      <c r="D106" s="13" t="s">
        <v>1130</v>
      </c>
      <c r="E106" s="13" t="s">
        <v>1131</v>
      </c>
      <c r="F106" s="13" t="s">
        <v>946</v>
      </c>
      <c r="G106" s="13" t="s">
        <v>896</v>
      </c>
      <c r="H106" s="2">
        <v>2018</v>
      </c>
      <c r="I106" s="2">
        <f t="shared" si="16"/>
        <v>50</v>
      </c>
      <c r="J106" s="2">
        <f t="shared" si="17"/>
        <v>51</v>
      </c>
      <c r="K106" s="2" t="s">
        <v>704</v>
      </c>
      <c r="L106" s="14"/>
      <c r="M106" s="14"/>
    </row>
    <row r="107" spans="1:13" x14ac:dyDescent="0.25">
      <c r="A107" s="2">
        <f t="shared" si="11"/>
        <v>106</v>
      </c>
      <c r="B107" s="12" t="s">
        <v>1128</v>
      </c>
      <c r="C107" s="2" t="s">
        <v>1092</v>
      </c>
      <c r="D107" s="13" t="s">
        <v>1130</v>
      </c>
      <c r="E107" s="13" t="s">
        <v>950</v>
      </c>
      <c r="F107" s="13" t="s">
        <v>946</v>
      </c>
      <c r="G107" s="13" t="s">
        <v>896</v>
      </c>
      <c r="H107" s="2">
        <v>2018</v>
      </c>
      <c r="I107" s="2">
        <f t="shared" si="16"/>
        <v>50</v>
      </c>
      <c r="J107" s="2">
        <f t="shared" si="17"/>
        <v>51</v>
      </c>
      <c r="K107" s="2" t="s">
        <v>554</v>
      </c>
      <c r="L107" s="14"/>
      <c r="M107" s="14"/>
    </row>
    <row r="108" spans="1:13" x14ac:dyDescent="0.25">
      <c r="A108" s="2">
        <f t="shared" si="11"/>
        <v>107</v>
      </c>
      <c r="B108" s="12" t="s">
        <v>1129</v>
      </c>
      <c r="C108" s="2" t="s">
        <v>1092</v>
      </c>
      <c r="D108" s="13" t="s">
        <v>1130</v>
      </c>
      <c r="E108" s="13" t="s">
        <v>946</v>
      </c>
      <c r="F108" s="13" t="s">
        <v>896</v>
      </c>
      <c r="G108" s="13" t="s">
        <v>854</v>
      </c>
      <c r="H108" s="2">
        <v>2018</v>
      </c>
      <c r="I108" s="2">
        <f t="shared" si="16"/>
        <v>49</v>
      </c>
      <c r="J108" s="2">
        <f t="shared" si="17"/>
        <v>50</v>
      </c>
      <c r="K108" s="2" t="s">
        <v>513</v>
      </c>
      <c r="L108" s="14"/>
      <c r="M108" s="14"/>
    </row>
    <row r="109" spans="1:13" x14ac:dyDescent="0.25">
      <c r="A109" s="2">
        <f t="shared" si="11"/>
        <v>108</v>
      </c>
      <c r="B109" s="2" t="s">
        <v>1132</v>
      </c>
      <c r="C109" s="2" t="s">
        <v>1134</v>
      </c>
      <c r="D109" s="13">
        <v>1549</v>
      </c>
      <c r="E109" s="2">
        <v>1971</v>
      </c>
      <c r="F109" s="2">
        <v>1972</v>
      </c>
      <c r="G109" s="2">
        <v>1972</v>
      </c>
      <c r="H109" s="2">
        <v>2018</v>
      </c>
      <c r="I109" s="2">
        <f t="shared" si="16"/>
        <v>46</v>
      </c>
      <c r="J109" s="2">
        <f t="shared" si="17"/>
        <v>46</v>
      </c>
      <c r="K109" s="2" t="s">
        <v>513</v>
      </c>
      <c r="L109" s="14"/>
      <c r="M109" s="14"/>
    </row>
    <row r="110" spans="1:13" x14ac:dyDescent="0.25">
      <c r="A110" s="2">
        <f t="shared" si="11"/>
        <v>109</v>
      </c>
      <c r="B110" s="12" t="s">
        <v>1136</v>
      </c>
      <c r="C110" s="2" t="s">
        <v>1139</v>
      </c>
      <c r="D110" s="13" t="s">
        <v>1140</v>
      </c>
      <c r="E110" s="13" t="s">
        <v>1002</v>
      </c>
      <c r="F110" s="13" t="s">
        <v>1143</v>
      </c>
      <c r="G110" s="13" t="s">
        <v>912</v>
      </c>
      <c r="H110" s="2">
        <v>2018</v>
      </c>
      <c r="I110" s="2">
        <f t="shared" si="16"/>
        <v>37</v>
      </c>
      <c r="J110" s="2">
        <f t="shared" si="17"/>
        <v>38</v>
      </c>
      <c r="K110" s="2" t="s">
        <v>704</v>
      </c>
      <c r="L110" s="14"/>
      <c r="M110" s="14"/>
    </row>
    <row r="111" spans="1:13" x14ac:dyDescent="0.25">
      <c r="A111" s="2">
        <f t="shared" si="11"/>
        <v>110</v>
      </c>
      <c r="B111" s="12" t="s">
        <v>1137</v>
      </c>
      <c r="C111" s="2" t="s">
        <v>1139</v>
      </c>
      <c r="D111" s="13" t="s">
        <v>1141</v>
      </c>
      <c r="E111" s="13" t="s">
        <v>923</v>
      </c>
      <c r="F111" s="13" t="s">
        <v>924</v>
      </c>
      <c r="G111" s="13" t="s">
        <v>1005</v>
      </c>
      <c r="H111" s="2">
        <v>2018</v>
      </c>
      <c r="I111" s="2">
        <f t="shared" si="16"/>
        <v>29</v>
      </c>
      <c r="J111" s="2">
        <f t="shared" si="17"/>
        <v>30</v>
      </c>
      <c r="K111" s="2" t="s">
        <v>513</v>
      </c>
      <c r="L111" s="14"/>
      <c r="M111" s="14"/>
    </row>
    <row r="112" spans="1:13" x14ac:dyDescent="0.25">
      <c r="A112" s="2">
        <f t="shared" si="11"/>
        <v>111</v>
      </c>
      <c r="B112" s="12" t="s">
        <v>1138</v>
      </c>
      <c r="C112" s="2" t="s">
        <v>1139</v>
      </c>
      <c r="D112" s="13" t="s">
        <v>1141</v>
      </c>
      <c r="E112" s="13" t="s">
        <v>924</v>
      </c>
      <c r="F112" s="13" t="s">
        <v>1005</v>
      </c>
      <c r="G112" s="13" t="s">
        <v>1142</v>
      </c>
      <c r="H112" s="2">
        <v>2018</v>
      </c>
      <c r="I112" s="2">
        <f t="shared" si="16"/>
        <v>28</v>
      </c>
      <c r="J112" s="2">
        <f t="shared" si="17"/>
        <v>29</v>
      </c>
      <c r="K112" s="2" t="s">
        <v>554</v>
      </c>
      <c r="L112" s="14"/>
      <c r="M112" s="14"/>
    </row>
    <row r="113" spans="1:13" x14ac:dyDescent="0.25">
      <c r="A113" s="2">
        <f t="shared" si="11"/>
        <v>112</v>
      </c>
      <c r="B113" s="12" t="s">
        <v>1145</v>
      </c>
      <c r="C113" s="2" t="s">
        <v>1146</v>
      </c>
      <c r="D113" s="13" t="s">
        <v>1147</v>
      </c>
      <c r="E113" s="13" t="s">
        <v>1002</v>
      </c>
      <c r="F113" s="13" t="s">
        <v>990</v>
      </c>
      <c r="G113" s="13" t="s">
        <v>1005</v>
      </c>
      <c r="H113" s="2">
        <v>2018</v>
      </c>
      <c r="I113" s="2">
        <f t="shared" si="16"/>
        <v>29</v>
      </c>
      <c r="J113" s="2">
        <f t="shared" si="17"/>
        <v>34</v>
      </c>
      <c r="K113" s="2" t="s">
        <v>704</v>
      </c>
      <c r="L113" s="14"/>
      <c r="M113" s="14"/>
    </row>
    <row r="114" spans="1:13" x14ac:dyDescent="0.25">
      <c r="A114" s="2">
        <f t="shared" si="11"/>
        <v>113</v>
      </c>
      <c r="B114" s="2" t="s">
        <v>1148</v>
      </c>
      <c r="C114" s="2" t="s">
        <v>1146</v>
      </c>
      <c r="D114" s="13" t="s">
        <v>1149</v>
      </c>
      <c r="E114" s="2">
        <v>1977</v>
      </c>
      <c r="F114" s="2">
        <v>1978</v>
      </c>
      <c r="G114" s="2">
        <v>1978</v>
      </c>
      <c r="H114" s="2">
        <v>2018</v>
      </c>
      <c r="I114" s="2">
        <f t="shared" ref="I114:I118" si="18">H114-G114</f>
        <v>40</v>
      </c>
      <c r="J114" s="2">
        <f t="shared" ref="J114:J118" si="19">H114-F114</f>
        <v>40</v>
      </c>
      <c r="K114" s="2" t="s">
        <v>704</v>
      </c>
      <c r="L114" s="14"/>
      <c r="M114" s="14"/>
    </row>
    <row r="115" spans="1:13" x14ac:dyDescent="0.25">
      <c r="A115" s="2">
        <f t="shared" si="11"/>
        <v>114</v>
      </c>
      <c r="B115" s="2" t="s">
        <v>1150</v>
      </c>
      <c r="C115" s="2" t="s">
        <v>1146</v>
      </c>
      <c r="D115" s="13" t="s">
        <v>1149</v>
      </c>
      <c r="E115" s="2">
        <v>1979</v>
      </c>
      <c r="F115" s="2">
        <v>1979</v>
      </c>
      <c r="G115" s="2">
        <v>1979</v>
      </c>
      <c r="H115" s="2">
        <v>2018</v>
      </c>
      <c r="I115" s="2">
        <f t="shared" si="18"/>
        <v>39</v>
      </c>
      <c r="J115" s="2">
        <f t="shared" si="19"/>
        <v>39</v>
      </c>
      <c r="K115" s="2" t="s">
        <v>554</v>
      </c>
      <c r="L115" s="14"/>
      <c r="M115" s="14"/>
    </row>
    <row r="116" spans="1:13" x14ac:dyDescent="0.25">
      <c r="A116" s="2">
        <f t="shared" si="11"/>
        <v>115</v>
      </c>
      <c r="B116" s="2" t="s">
        <v>1151</v>
      </c>
      <c r="C116" s="2" t="s">
        <v>1146</v>
      </c>
      <c r="D116" s="13" t="s">
        <v>1153</v>
      </c>
      <c r="E116" s="2">
        <v>1981</v>
      </c>
      <c r="F116" s="2">
        <v>1982</v>
      </c>
      <c r="G116" s="2">
        <v>1982</v>
      </c>
      <c r="H116" s="2">
        <v>2018</v>
      </c>
      <c r="I116" s="2">
        <f t="shared" si="18"/>
        <v>36</v>
      </c>
      <c r="J116" s="2">
        <f t="shared" si="19"/>
        <v>36</v>
      </c>
      <c r="K116" s="2" t="s">
        <v>513</v>
      </c>
      <c r="L116" s="14"/>
      <c r="M116" s="14"/>
    </row>
    <row r="117" spans="1:13" x14ac:dyDescent="0.25">
      <c r="A117" s="2">
        <f t="shared" si="11"/>
        <v>116</v>
      </c>
      <c r="B117" s="2" t="s">
        <v>1152</v>
      </c>
      <c r="C117" s="2" t="s">
        <v>1146</v>
      </c>
      <c r="D117" s="13" t="s">
        <v>1153</v>
      </c>
      <c r="E117" s="2">
        <v>1982</v>
      </c>
      <c r="F117" s="2">
        <v>1983</v>
      </c>
      <c r="G117" s="2">
        <v>1983</v>
      </c>
      <c r="H117" s="2">
        <v>2018</v>
      </c>
      <c r="I117" s="2">
        <f t="shared" si="18"/>
        <v>35</v>
      </c>
      <c r="J117" s="2">
        <f t="shared" si="19"/>
        <v>35</v>
      </c>
      <c r="K117" s="2" t="s">
        <v>554</v>
      </c>
      <c r="L117" s="14"/>
      <c r="M117" s="14"/>
    </row>
    <row r="118" spans="1:13" x14ac:dyDescent="0.25">
      <c r="A118" s="2">
        <f t="shared" si="11"/>
        <v>117</v>
      </c>
      <c r="B118" s="2" t="s">
        <v>1154</v>
      </c>
      <c r="C118" s="2" t="s">
        <v>1146</v>
      </c>
      <c r="D118" s="13" t="s">
        <v>1154</v>
      </c>
      <c r="E118" s="2">
        <v>1911</v>
      </c>
      <c r="F118" s="2">
        <v>1913</v>
      </c>
      <c r="G118" s="2">
        <v>1915</v>
      </c>
      <c r="H118" s="2">
        <v>2018</v>
      </c>
      <c r="I118" s="2">
        <f t="shared" si="18"/>
        <v>103</v>
      </c>
      <c r="J118" s="2">
        <f t="shared" si="19"/>
        <v>105</v>
      </c>
      <c r="K118" s="2" t="s">
        <v>704</v>
      </c>
      <c r="L118" s="14"/>
      <c r="M118" s="14"/>
    </row>
    <row r="119" spans="1:13" x14ac:dyDescent="0.25">
      <c r="A119" s="2">
        <f t="shared" si="11"/>
        <v>118</v>
      </c>
      <c r="B119" s="12" t="s">
        <v>1158</v>
      </c>
      <c r="C119" s="2" t="s">
        <v>1161</v>
      </c>
      <c r="D119" s="13" t="s">
        <v>1162</v>
      </c>
      <c r="E119" s="13" t="s">
        <v>898</v>
      </c>
      <c r="F119" s="13" t="s">
        <v>881</v>
      </c>
      <c r="G119" s="13" t="s">
        <v>881</v>
      </c>
      <c r="H119" s="2">
        <v>2018</v>
      </c>
      <c r="I119" s="2">
        <f>H119-G119</f>
        <v>44</v>
      </c>
      <c r="J119" s="2">
        <f>H119-F119</f>
        <v>44</v>
      </c>
      <c r="K119" s="2" t="s">
        <v>513</v>
      </c>
      <c r="L119" s="14"/>
      <c r="M119" s="14"/>
    </row>
    <row r="120" spans="1:13" x14ac:dyDescent="0.25">
      <c r="A120" s="2">
        <f t="shared" si="11"/>
        <v>119</v>
      </c>
      <c r="B120" s="12" t="s">
        <v>1159</v>
      </c>
      <c r="C120" s="2" t="s">
        <v>1161</v>
      </c>
      <c r="D120" s="13" t="s">
        <v>1162</v>
      </c>
      <c r="E120" s="13" t="s">
        <v>881</v>
      </c>
      <c r="F120" s="13" t="s">
        <v>880</v>
      </c>
      <c r="G120" s="13" t="s">
        <v>880</v>
      </c>
      <c r="H120" s="2">
        <v>2018</v>
      </c>
      <c r="I120" s="2">
        <f>H120-G120</f>
        <v>43</v>
      </c>
      <c r="J120" s="2">
        <f>H120-F120</f>
        <v>43</v>
      </c>
      <c r="K120" s="2" t="s">
        <v>554</v>
      </c>
      <c r="L120" s="14"/>
      <c r="M120" s="14"/>
    </row>
    <row r="121" spans="1:13" x14ac:dyDescent="0.25">
      <c r="A121" s="2">
        <f t="shared" si="11"/>
        <v>120</v>
      </c>
      <c r="B121" s="12" t="s">
        <v>1160</v>
      </c>
      <c r="C121" s="2" t="s">
        <v>1161</v>
      </c>
      <c r="D121" s="13" t="s">
        <v>1162</v>
      </c>
      <c r="E121" s="13" t="s">
        <v>913</v>
      </c>
      <c r="F121" s="13" t="s">
        <v>914</v>
      </c>
      <c r="G121" s="13" t="s">
        <v>914</v>
      </c>
      <c r="H121" s="2">
        <v>2018</v>
      </c>
      <c r="I121" s="2">
        <f>H121-G121</f>
        <v>35</v>
      </c>
      <c r="J121" s="2">
        <f>H121-F121</f>
        <v>35</v>
      </c>
      <c r="K121" s="2" t="s">
        <v>554</v>
      </c>
      <c r="L121" s="14"/>
      <c r="M121" s="14"/>
    </row>
    <row r="122" spans="1:13" x14ac:dyDescent="0.25">
      <c r="A122" s="2">
        <f t="shared" si="11"/>
        <v>121</v>
      </c>
      <c r="B122" s="12" t="s">
        <v>1163</v>
      </c>
      <c r="C122" s="2" t="s">
        <v>1161</v>
      </c>
      <c r="D122" s="13" t="s">
        <v>1162</v>
      </c>
      <c r="E122" s="13" t="s">
        <v>921</v>
      </c>
      <c r="F122" s="13" t="s">
        <v>923</v>
      </c>
      <c r="G122" s="13" t="s">
        <v>923</v>
      </c>
      <c r="H122" s="2">
        <v>2018</v>
      </c>
      <c r="I122" s="2">
        <f>H122-G122</f>
        <v>31</v>
      </c>
      <c r="J122" s="2">
        <f>H122-F122</f>
        <v>31</v>
      </c>
      <c r="K122" s="2" t="s">
        <v>513</v>
      </c>
      <c r="L122" s="14"/>
      <c r="M122" s="14"/>
    </row>
    <row r="123" spans="1:13" x14ac:dyDescent="0.25">
      <c r="A123" s="2">
        <f t="shared" si="11"/>
        <v>122</v>
      </c>
      <c r="B123" s="12" t="s">
        <v>1171</v>
      </c>
      <c r="C123" s="2" t="s">
        <v>976</v>
      </c>
      <c r="D123" s="13" t="s">
        <v>1166</v>
      </c>
      <c r="E123" s="13" t="s">
        <v>867</v>
      </c>
      <c r="F123" s="13" t="s">
        <v>863</v>
      </c>
      <c r="G123" s="13" t="s">
        <v>868</v>
      </c>
      <c r="H123" s="2">
        <v>2018</v>
      </c>
      <c r="I123" s="2">
        <f t="shared" ref="I123:I124" si="20">H123-G123</f>
        <v>59</v>
      </c>
      <c r="J123" s="2">
        <f t="shared" ref="J123:J124" si="21">H123-F123</f>
        <v>60</v>
      </c>
      <c r="K123" s="2" t="s">
        <v>704</v>
      </c>
      <c r="L123" s="14"/>
      <c r="M123" s="14"/>
    </row>
    <row r="124" spans="1:13" x14ac:dyDescent="0.25">
      <c r="A124" s="2">
        <f t="shared" si="11"/>
        <v>123</v>
      </c>
      <c r="B124" s="12" t="s">
        <v>1164</v>
      </c>
      <c r="C124" s="2" t="s">
        <v>976</v>
      </c>
      <c r="D124" s="13" t="s">
        <v>1166</v>
      </c>
      <c r="E124" s="13" t="s">
        <v>865</v>
      </c>
      <c r="F124" s="13" t="s">
        <v>865</v>
      </c>
      <c r="G124" s="13" t="s">
        <v>947</v>
      </c>
      <c r="H124" s="2">
        <v>2018</v>
      </c>
      <c r="I124" s="2">
        <f t="shared" si="20"/>
        <v>57</v>
      </c>
      <c r="J124" s="2">
        <f t="shared" si="21"/>
        <v>58</v>
      </c>
      <c r="K124" s="2" t="s">
        <v>513</v>
      </c>
      <c r="L124" s="14"/>
      <c r="M124" s="14"/>
    </row>
    <row r="125" spans="1:13" x14ac:dyDescent="0.25">
      <c r="A125" s="2">
        <f t="shared" si="11"/>
        <v>124</v>
      </c>
      <c r="B125" s="12" t="s">
        <v>1168</v>
      </c>
      <c r="C125" s="2" t="s">
        <v>976</v>
      </c>
      <c r="D125" s="13" t="s">
        <v>1166</v>
      </c>
      <c r="E125" s="13" t="s">
        <v>943</v>
      </c>
      <c r="F125" s="13" t="s">
        <v>943</v>
      </c>
      <c r="G125" s="13" t="s">
        <v>944</v>
      </c>
      <c r="H125" s="2">
        <v>2018</v>
      </c>
      <c r="I125" s="2">
        <f t="shared" ref="I125:I146" si="22">H125-G125</f>
        <v>55</v>
      </c>
      <c r="J125" s="2">
        <f t="shared" ref="J125:J146" si="23">H125-F125</f>
        <v>56</v>
      </c>
      <c r="K125" s="2" t="s">
        <v>554</v>
      </c>
      <c r="L125" s="14"/>
      <c r="M125" s="14"/>
    </row>
    <row r="126" spans="1:13" x14ac:dyDescent="0.25">
      <c r="A126" s="2">
        <f t="shared" si="11"/>
        <v>125</v>
      </c>
      <c r="B126" s="12" t="s">
        <v>1172</v>
      </c>
      <c r="C126" s="2" t="s">
        <v>1173</v>
      </c>
      <c r="D126" s="13" t="s">
        <v>1174</v>
      </c>
      <c r="E126" s="13" t="s">
        <v>923</v>
      </c>
      <c r="F126" s="13" t="s">
        <v>924</v>
      </c>
      <c r="G126" s="13" t="s">
        <v>1005</v>
      </c>
      <c r="H126" s="2">
        <v>2018</v>
      </c>
      <c r="I126" s="2">
        <f t="shared" si="22"/>
        <v>29</v>
      </c>
      <c r="J126" s="2">
        <f t="shared" si="23"/>
        <v>30</v>
      </c>
      <c r="K126" s="2" t="s">
        <v>513</v>
      </c>
      <c r="L126" s="14"/>
      <c r="M126" s="14"/>
    </row>
    <row r="127" spans="1:13" x14ac:dyDescent="0.25">
      <c r="A127" s="2">
        <f t="shared" si="11"/>
        <v>126</v>
      </c>
      <c r="B127" s="12" t="s">
        <v>1177</v>
      </c>
      <c r="C127" s="2" t="s">
        <v>1179</v>
      </c>
      <c r="D127" s="13" t="s">
        <v>1180</v>
      </c>
      <c r="E127" s="13" t="s">
        <v>913</v>
      </c>
      <c r="F127" s="13" t="s">
        <v>914</v>
      </c>
      <c r="G127" s="13" t="s">
        <v>914</v>
      </c>
      <c r="H127" s="2">
        <v>2018</v>
      </c>
      <c r="I127" s="2">
        <f t="shared" si="22"/>
        <v>35</v>
      </c>
      <c r="J127" s="2">
        <f t="shared" si="23"/>
        <v>35</v>
      </c>
      <c r="K127" s="2" t="s">
        <v>513</v>
      </c>
      <c r="L127" s="14"/>
      <c r="M127" s="14"/>
    </row>
    <row r="128" spans="1:13" ht="16.5" thickBot="1" x14ac:dyDescent="0.3">
      <c r="A128" s="16">
        <f t="shared" si="11"/>
        <v>127</v>
      </c>
      <c r="B128" s="46" t="s">
        <v>1178</v>
      </c>
      <c r="C128" s="16" t="s">
        <v>1179</v>
      </c>
      <c r="D128" s="17" t="s">
        <v>1181</v>
      </c>
      <c r="E128" s="17" t="s">
        <v>1005</v>
      </c>
      <c r="F128" s="17" t="s">
        <v>1005</v>
      </c>
      <c r="G128" s="17" t="s">
        <v>1142</v>
      </c>
      <c r="H128" s="16">
        <v>2018</v>
      </c>
      <c r="I128" s="16">
        <f t="shared" si="22"/>
        <v>28</v>
      </c>
      <c r="J128" s="16">
        <f t="shared" si="23"/>
        <v>29</v>
      </c>
      <c r="K128" s="16" t="s">
        <v>554</v>
      </c>
      <c r="L128" s="18">
        <f>SUM(I82:I128)/47</f>
        <v>46.893617021276597</v>
      </c>
      <c r="M128" s="18">
        <f>SUM(J82:J128)/47</f>
        <v>47.51063829787234</v>
      </c>
    </row>
    <row r="129" spans="1:13" x14ac:dyDescent="0.25">
      <c r="A129" s="19">
        <f t="shared" si="11"/>
        <v>128</v>
      </c>
      <c r="B129" s="2" t="s">
        <v>1572</v>
      </c>
      <c r="C129" s="2" t="s">
        <v>1231</v>
      </c>
      <c r="D129" s="13" t="s">
        <v>1566</v>
      </c>
      <c r="E129" s="13" t="s">
        <v>922</v>
      </c>
      <c r="F129" s="13" t="s">
        <v>924</v>
      </c>
      <c r="G129" s="13" t="s">
        <v>924</v>
      </c>
      <c r="H129" s="2">
        <v>2018</v>
      </c>
      <c r="I129" s="19">
        <f t="shared" si="22"/>
        <v>30</v>
      </c>
      <c r="J129" s="19">
        <f t="shared" si="23"/>
        <v>30</v>
      </c>
      <c r="K129" s="19" t="s">
        <v>513</v>
      </c>
      <c r="L129" s="20"/>
      <c r="M129" s="20"/>
    </row>
    <row r="130" spans="1:13" x14ac:dyDescent="0.25">
      <c r="A130" s="19">
        <f t="shared" si="11"/>
        <v>129</v>
      </c>
      <c r="B130" s="2" t="s">
        <v>1573</v>
      </c>
      <c r="C130" s="2" t="s">
        <v>1231</v>
      </c>
      <c r="D130" s="13" t="s">
        <v>1574</v>
      </c>
      <c r="E130" s="2">
        <v>1987</v>
      </c>
      <c r="F130" s="2">
        <v>1989</v>
      </c>
      <c r="G130" s="2">
        <v>1989</v>
      </c>
      <c r="H130" s="2">
        <v>2018</v>
      </c>
      <c r="I130" s="19">
        <f t="shared" si="22"/>
        <v>29</v>
      </c>
      <c r="J130" s="19">
        <f t="shared" si="23"/>
        <v>29</v>
      </c>
      <c r="K130" s="2" t="s">
        <v>513</v>
      </c>
      <c r="L130" s="14"/>
      <c r="M130" s="14"/>
    </row>
    <row r="131" spans="1:13" x14ac:dyDescent="0.25">
      <c r="A131" s="19">
        <f t="shared" ref="A131:A151" si="24">A130+1</f>
        <v>130</v>
      </c>
      <c r="B131" s="2" t="s">
        <v>1575</v>
      </c>
      <c r="C131" s="2" t="s">
        <v>1231</v>
      </c>
      <c r="D131" s="13" t="s">
        <v>1576</v>
      </c>
      <c r="E131" s="2">
        <v>1988</v>
      </c>
      <c r="F131" s="2">
        <v>1989</v>
      </c>
      <c r="G131" s="2">
        <v>1990</v>
      </c>
      <c r="H131" s="2">
        <v>2018</v>
      </c>
      <c r="I131" s="19">
        <f t="shared" si="22"/>
        <v>28</v>
      </c>
      <c r="J131" s="19">
        <f t="shared" si="23"/>
        <v>29</v>
      </c>
      <c r="K131" s="2" t="s">
        <v>704</v>
      </c>
      <c r="L131" s="14"/>
      <c r="M131" s="14"/>
    </row>
    <row r="132" spans="1:13" x14ac:dyDescent="0.25">
      <c r="A132" s="19">
        <f t="shared" si="24"/>
        <v>131</v>
      </c>
      <c r="B132" s="2" t="s">
        <v>1577</v>
      </c>
      <c r="C132" s="2" t="s">
        <v>1231</v>
      </c>
      <c r="D132" s="13" t="s">
        <v>1566</v>
      </c>
      <c r="E132" s="2">
        <v>1988</v>
      </c>
      <c r="F132" s="2">
        <v>1990</v>
      </c>
      <c r="G132" s="2">
        <v>1990</v>
      </c>
      <c r="H132" s="2">
        <v>2018</v>
      </c>
      <c r="I132" s="19">
        <f t="shared" si="22"/>
        <v>28</v>
      </c>
      <c r="J132" s="19">
        <f t="shared" si="23"/>
        <v>28</v>
      </c>
      <c r="K132" s="2" t="s">
        <v>513</v>
      </c>
      <c r="L132" s="14"/>
      <c r="M132" s="14"/>
    </row>
    <row r="133" spans="1:13" x14ac:dyDescent="0.25">
      <c r="A133" s="19">
        <f t="shared" si="24"/>
        <v>132</v>
      </c>
      <c r="B133" s="2" t="s">
        <v>1578</v>
      </c>
      <c r="C133" s="2" t="s">
        <v>1231</v>
      </c>
      <c r="D133" s="13" t="s">
        <v>1566</v>
      </c>
      <c r="E133" s="2">
        <v>1988</v>
      </c>
      <c r="F133" s="2">
        <v>1990</v>
      </c>
      <c r="G133" s="2">
        <v>1990</v>
      </c>
      <c r="H133" s="2">
        <v>2018</v>
      </c>
      <c r="I133" s="19">
        <f t="shared" si="22"/>
        <v>28</v>
      </c>
      <c r="J133" s="19">
        <f t="shared" si="23"/>
        <v>28</v>
      </c>
      <c r="K133" s="2" t="s">
        <v>513</v>
      </c>
      <c r="L133" s="14"/>
      <c r="M133" s="14"/>
    </row>
    <row r="134" spans="1:13" x14ac:dyDescent="0.25">
      <c r="A134" s="19">
        <f t="shared" si="24"/>
        <v>133</v>
      </c>
      <c r="B134" s="2" t="s">
        <v>1579</v>
      </c>
      <c r="C134" s="2" t="s">
        <v>1231</v>
      </c>
      <c r="D134" s="13" t="s">
        <v>1566</v>
      </c>
      <c r="E134" s="2">
        <v>1989</v>
      </c>
      <c r="F134" s="2">
        <v>1989</v>
      </c>
      <c r="G134" s="2">
        <v>1991</v>
      </c>
      <c r="H134" s="2">
        <v>2018</v>
      </c>
      <c r="I134" s="19">
        <f t="shared" si="22"/>
        <v>27</v>
      </c>
      <c r="J134" s="19">
        <f t="shared" si="23"/>
        <v>29</v>
      </c>
      <c r="K134" s="2" t="s">
        <v>513</v>
      </c>
      <c r="L134" s="14"/>
      <c r="M134" s="14"/>
    </row>
    <row r="135" spans="1:13" x14ac:dyDescent="0.25">
      <c r="A135" s="19">
        <f t="shared" si="24"/>
        <v>134</v>
      </c>
      <c r="B135" s="2" t="s">
        <v>1586</v>
      </c>
      <c r="C135" s="2" t="s">
        <v>1231</v>
      </c>
      <c r="D135" s="13" t="s">
        <v>1587</v>
      </c>
      <c r="E135" s="2">
        <v>1984</v>
      </c>
      <c r="F135" s="2">
        <v>1986</v>
      </c>
      <c r="G135" s="2">
        <v>1986</v>
      </c>
      <c r="H135" s="2">
        <v>2018</v>
      </c>
      <c r="I135" s="19">
        <f t="shared" si="22"/>
        <v>32</v>
      </c>
      <c r="J135" s="19">
        <f t="shared" si="23"/>
        <v>32</v>
      </c>
      <c r="K135" s="2" t="s">
        <v>792</v>
      </c>
      <c r="L135" s="14"/>
      <c r="M135" s="14"/>
    </row>
    <row r="136" spans="1:13" x14ac:dyDescent="0.25">
      <c r="A136" s="19">
        <f t="shared" si="24"/>
        <v>135</v>
      </c>
      <c r="B136" s="2" t="s">
        <v>1601</v>
      </c>
      <c r="C136" s="2" t="s">
        <v>1231</v>
      </c>
      <c r="D136" s="13" t="s">
        <v>1566</v>
      </c>
      <c r="E136" s="13" t="s">
        <v>913</v>
      </c>
      <c r="F136" s="13" t="s">
        <v>913</v>
      </c>
      <c r="G136" s="13" t="s">
        <v>914</v>
      </c>
      <c r="H136" s="2">
        <v>2018</v>
      </c>
      <c r="I136" s="2">
        <f t="shared" si="22"/>
        <v>35</v>
      </c>
      <c r="J136" s="2">
        <f t="shared" si="23"/>
        <v>36</v>
      </c>
      <c r="K136" s="2" t="s">
        <v>792</v>
      </c>
      <c r="L136" s="14"/>
      <c r="M136" s="14"/>
    </row>
    <row r="137" spans="1:13" x14ac:dyDescent="0.25">
      <c r="A137" s="19">
        <f t="shared" si="24"/>
        <v>136</v>
      </c>
      <c r="B137" s="2" t="s">
        <v>1615</v>
      </c>
      <c r="C137" s="2" t="s">
        <v>1231</v>
      </c>
      <c r="D137" s="13" t="s">
        <v>1566</v>
      </c>
      <c r="E137" s="13" t="s">
        <v>1005</v>
      </c>
      <c r="F137" s="13" t="s">
        <v>1005</v>
      </c>
      <c r="G137" s="13" t="s">
        <v>1186</v>
      </c>
      <c r="H137" s="2">
        <v>2018</v>
      </c>
      <c r="I137" s="2">
        <f t="shared" si="22"/>
        <v>27</v>
      </c>
      <c r="J137" s="2">
        <f t="shared" si="23"/>
        <v>29</v>
      </c>
      <c r="K137" s="2" t="s">
        <v>554</v>
      </c>
      <c r="L137" s="14"/>
      <c r="M137" s="14"/>
    </row>
    <row r="138" spans="1:13" x14ac:dyDescent="0.25">
      <c r="A138" s="19">
        <f t="shared" si="24"/>
        <v>137</v>
      </c>
      <c r="B138" s="2" t="s">
        <v>1616</v>
      </c>
      <c r="C138" s="2" t="s">
        <v>1231</v>
      </c>
      <c r="D138" s="13" t="s">
        <v>1566</v>
      </c>
      <c r="E138" s="2">
        <v>1990</v>
      </c>
      <c r="F138" s="2">
        <v>1990</v>
      </c>
      <c r="G138" s="2">
        <v>1991</v>
      </c>
      <c r="H138" s="2">
        <v>2018</v>
      </c>
      <c r="I138" s="19">
        <f t="shared" si="22"/>
        <v>27</v>
      </c>
      <c r="J138" s="19">
        <f t="shared" si="23"/>
        <v>28</v>
      </c>
      <c r="K138" s="2" t="s">
        <v>554</v>
      </c>
      <c r="L138" s="14"/>
      <c r="M138" s="14"/>
    </row>
    <row r="139" spans="1:13" x14ac:dyDescent="0.25">
      <c r="A139" s="19">
        <f t="shared" si="24"/>
        <v>138</v>
      </c>
      <c r="B139" s="2" t="s">
        <v>1617</v>
      </c>
      <c r="C139" s="2" t="s">
        <v>1231</v>
      </c>
      <c r="D139" s="13" t="s">
        <v>1566</v>
      </c>
      <c r="E139" s="2">
        <v>1991</v>
      </c>
      <c r="F139" s="2">
        <v>1991</v>
      </c>
      <c r="G139" s="2">
        <v>1991</v>
      </c>
      <c r="H139" s="2">
        <v>2018</v>
      </c>
      <c r="I139" s="19">
        <f t="shared" si="22"/>
        <v>27</v>
      </c>
      <c r="J139" s="19">
        <f t="shared" si="23"/>
        <v>27</v>
      </c>
      <c r="K139" s="2" t="s">
        <v>554</v>
      </c>
      <c r="L139" s="14"/>
      <c r="M139" s="14"/>
    </row>
    <row r="140" spans="1:13" x14ac:dyDescent="0.25">
      <c r="A140" s="19">
        <f t="shared" si="24"/>
        <v>139</v>
      </c>
      <c r="B140" s="2" t="s">
        <v>1618</v>
      </c>
      <c r="C140" s="2" t="s">
        <v>1231</v>
      </c>
      <c r="D140" s="13" t="s">
        <v>1566</v>
      </c>
      <c r="E140" s="2">
        <v>1991</v>
      </c>
      <c r="F140" s="2">
        <v>1992</v>
      </c>
      <c r="G140" s="2">
        <v>1993</v>
      </c>
      <c r="H140" s="2">
        <v>2018</v>
      </c>
      <c r="I140" s="19">
        <f t="shared" si="22"/>
        <v>25</v>
      </c>
      <c r="J140" s="19">
        <f t="shared" si="23"/>
        <v>26</v>
      </c>
      <c r="K140" s="2" t="s">
        <v>554</v>
      </c>
      <c r="L140" s="14"/>
      <c r="M140" s="14"/>
    </row>
    <row r="141" spans="1:13" x14ac:dyDescent="0.25">
      <c r="A141" s="19">
        <f t="shared" si="24"/>
        <v>140</v>
      </c>
      <c r="B141" s="2" t="s">
        <v>1619</v>
      </c>
      <c r="C141" s="2" t="s">
        <v>1231</v>
      </c>
      <c r="D141" s="13" t="s">
        <v>1566</v>
      </c>
      <c r="E141" s="2">
        <v>1992</v>
      </c>
      <c r="F141" s="2">
        <v>1993</v>
      </c>
      <c r="G141" s="2">
        <v>1994</v>
      </c>
      <c r="H141" s="2">
        <v>2018</v>
      </c>
      <c r="I141" s="19">
        <f t="shared" si="22"/>
        <v>24</v>
      </c>
      <c r="J141" s="19">
        <f t="shared" si="23"/>
        <v>25</v>
      </c>
      <c r="K141" s="2" t="s">
        <v>554</v>
      </c>
      <c r="L141" s="14"/>
      <c r="M141" s="14"/>
    </row>
    <row r="142" spans="1:13" x14ac:dyDescent="0.25">
      <c r="A142" s="19">
        <f t="shared" si="24"/>
        <v>141</v>
      </c>
      <c r="B142" s="2" t="s">
        <v>1632</v>
      </c>
      <c r="C142" s="2" t="s">
        <v>1642</v>
      </c>
      <c r="D142" s="13" t="s">
        <v>1633</v>
      </c>
      <c r="E142" s="2">
        <v>2010</v>
      </c>
      <c r="F142" s="2">
        <v>2013</v>
      </c>
      <c r="G142" s="2">
        <v>2014</v>
      </c>
      <c r="H142" s="2">
        <v>2018</v>
      </c>
      <c r="I142" s="19">
        <f t="shared" si="22"/>
        <v>4</v>
      </c>
      <c r="J142" s="19">
        <f t="shared" si="23"/>
        <v>5</v>
      </c>
      <c r="K142" s="2" t="s">
        <v>704</v>
      </c>
      <c r="L142" s="14"/>
      <c r="M142" s="14"/>
    </row>
    <row r="143" spans="1:13" x14ac:dyDescent="0.25">
      <c r="A143" s="19">
        <f t="shared" si="24"/>
        <v>142</v>
      </c>
      <c r="B143" s="2" t="s">
        <v>1634</v>
      </c>
      <c r="C143" s="2" t="s">
        <v>1642</v>
      </c>
      <c r="D143" s="13" t="s">
        <v>1635</v>
      </c>
      <c r="E143" s="2">
        <v>2011</v>
      </c>
      <c r="F143" s="2">
        <v>2014</v>
      </c>
      <c r="G143" s="2">
        <v>2014</v>
      </c>
      <c r="H143" s="2">
        <v>2018</v>
      </c>
      <c r="I143" s="19">
        <f t="shared" si="22"/>
        <v>4</v>
      </c>
      <c r="J143" s="19">
        <f t="shared" si="23"/>
        <v>4</v>
      </c>
      <c r="K143" s="2" t="s">
        <v>704</v>
      </c>
      <c r="L143" s="14"/>
      <c r="M143" s="14"/>
    </row>
    <row r="144" spans="1:13" x14ac:dyDescent="0.25">
      <c r="A144" s="19">
        <f t="shared" si="24"/>
        <v>143</v>
      </c>
      <c r="B144" s="2" t="s">
        <v>1636</v>
      </c>
      <c r="C144" s="2" t="s">
        <v>1642</v>
      </c>
      <c r="D144" s="13" t="s">
        <v>1635</v>
      </c>
      <c r="E144" s="2">
        <v>2012</v>
      </c>
      <c r="F144" s="2">
        <v>2014</v>
      </c>
      <c r="G144" s="2">
        <v>2015</v>
      </c>
      <c r="H144" s="2">
        <v>2018</v>
      </c>
      <c r="I144" s="19">
        <f t="shared" si="22"/>
        <v>3</v>
      </c>
      <c r="J144" s="19">
        <f t="shared" si="23"/>
        <v>4</v>
      </c>
      <c r="K144" s="2" t="s">
        <v>704</v>
      </c>
      <c r="L144" s="14"/>
      <c r="M144" s="14"/>
    </row>
    <row r="145" spans="1:13" x14ac:dyDescent="0.25">
      <c r="A145" s="19">
        <f t="shared" si="24"/>
        <v>144</v>
      </c>
      <c r="B145" s="2" t="s">
        <v>1637</v>
      </c>
      <c r="C145" s="2" t="s">
        <v>1642</v>
      </c>
      <c r="D145" s="13" t="s">
        <v>1635</v>
      </c>
      <c r="E145" s="2">
        <v>2014</v>
      </c>
      <c r="F145" s="2">
        <v>2015</v>
      </c>
      <c r="G145" s="2">
        <v>2015</v>
      </c>
      <c r="H145" s="2">
        <v>2018</v>
      </c>
      <c r="I145" s="19">
        <f t="shared" si="22"/>
        <v>3</v>
      </c>
      <c r="J145" s="19">
        <f t="shared" si="23"/>
        <v>3</v>
      </c>
      <c r="K145" s="2" t="s">
        <v>704</v>
      </c>
      <c r="L145" s="14"/>
      <c r="M145" s="14"/>
    </row>
    <row r="146" spans="1:13" x14ac:dyDescent="0.25">
      <c r="A146" s="19">
        <f t="shared" si="24"/>
        <v>145</v>
      </c>
      <c r="B146" s="2" t="s">
        <v>1638</v>
      </c>
      <c r="C146" s="2" t="s">
        <v>1642</v>
      </c>
      <c r="D146" s="13" t="s">
        <v>1635</v>
      </c>
      <c r="E146" s="2">
        <v>2014</v>
      </c>
      <c r="F146" s="2">
        <v>2016</v>
      </c>
      <c r="G146" s="2">
        <v>2016</v>
      </c>
      <c r="H146" s="2">
        <v>2018</v>
      </c>
      <c r="I146" s="19">
        <f t="shared" si="22"/>
        <v>2</v>
      </c>
      <c r="J146" s="19">
        <f t="shared" si="23"/>
        <v>2</v>
      </c>
      <c r="K146" s="2" t="s">
        <v>704</v>
      </c>
      <c r="L146" s="14"/>
      <c r="M146" s="14"/>
    </row>
    <row r="147" spans="1:13" x14ac:dyDescent="0.25">
      <c r="A147" s="19">
        <f t="shared" si="24"/>
        <v>146</v>
      </c>
      <c r="B147" s="2" t="s">
        <v>1639</v>
      </c>
      <c r="C147" s="2" t="s">
        <v>1642</v>
      </c>
      <c r="D147" s="13" t="s">
        <v>1635</v>
      </c>
      <c r="E147" s="2">
        <v>2014</v>
      </c>
      <c r="F147" s="2">
        <v>2016</v>
      </c>
      <c r="G147" s="2">
        <v>2016</v>
      </c>
      <c r="H147" s="2">
        <v>2018</v>
      </c>
      <c r="I147" s="19">
        <f t="shared" ref="I147:I151" si="25">H147-G147</f>
        <v>2</v>
      </c>
      <c r="J147" s="19">
        <f t="shared" ref="J147:J151" si="26">H147-F147</f>
        <v>2</v>
      </c>
      <c r="K147" s="2" t="s">
        <v>704</v>
      </c>
      <c r="L147" s="14"/>
      <c r="M147" s="14"/>
    </row>
    <row r="148" spans="1:13" x14ac:dyDescent="0.25">
      <c r="A148" s="19">
        <f t="shared" si="24"/>
        <v>147</v>
      </c>
      <c r="B148" s="2" t="s">
        <v>1640</v>
      </c>
      <c r="C148" s="2" t="s">
        <v>1231</v>
      </c>
      <c r="D148" s="13" t="s">
        <v>1641</v>
      </c>
      <c r="E148" s="2">
        <v>1988</v>
      </c>
      <c r="F148" s="2">
        <v>2007</v>
      </c>
      <c r="G148" s="2">
        <v>2008</v>
      </c>
      <c r="H148" s="2">
        <v>2018</v>
      </c>
      <c r="I148" s="19">
        <f t="shared" si="25"/>
        <v>10</v>
      </c>
      <c r="J148" s="19">
        <f t="shared" si="26"/>
        <v>11</v>
      </c>
      <c r="K148" s="2" t="s">
        <v>513</v>
      </c>
      <c r="L148" s="14"/>
      <c r="M148" s="14"/>
    </row>
    <row r="149" spans="1:13" x14ac:dyDescent="0.25">
      <c r="A149" s="19">
        <f t="shared" si="24"/>
        <v>148</v>
      </c>
      <c r="B149" s="2" t="s">
        <v>1643</v>
      </c>
      <c r="C149" s="2" t="s">
        <v>1231</v>
      </c>
      <c r="D149" s="13" t="s">
        <v>1644</v>
      </c>
      <c r="E149" s="2">
        <v>1997</v>
      </c>
      <c r="F149" s="2">
        <v>2004</v>
      </c>
      <c r="G149" s="2">
        <v>2010</v>
      </c>
      <c r="H149" s="2">
        <v>2018</v>
      </c>
      <c r="I149" s="19">
        <f t="shared" si="25"/>
        <v>8</v>
      </c>
      <c r="J149" s="19">
        <f t="shared" si="26"/>
        <v>14</v>
      </c>
      <c r="K149" s="2" t="s">
        <v>513</v>
      </c>
      <c r="L149" s="14"/>
      <c r="M149" s="14"/>
    </row>
    <row r="150" spans="1:13" x14ac:dyDescent="0.25">
      <c r="A150" s="19">
        <f t="shared" si="24"/>
        <v>149</v>
      </c>
      <c r="B150" s="27" t="s">
        <v>1645</v>
      </c>
      <c r="C150" s="27" t="s">
        <v>1231</v>
      </c>
      <c r="D150" s="57" t="s">
        <v>1644</v>
      </c>
      <c r="E150" s="27">
        <v>2006</v>
      </c>
      <c r="F150" s="2"/>
      <c r="G150" s="2"/>
      <c r="H150" s="2"/>
      <c r="I150" s="19">
        <f t="shared" si="25"/>
        <v>0</v>
      </c>
      <c r="J150" s="19">
        <f t="shared" si="26"/>
        <v>0</v>
      </c>
      <c r="K150" s="2"/>
      <c r="L150" s="14"/>
      <c r="M150" s="14"/>
    </row>
    <row r="151" spans="1:13" ht="16.5" thickBot="1" x14ac:dyDescent="0.3">
      <c r="A151" s="16">
        <f t="shared" si="24"/>
        <v>150</v>
      </c>
      <c r="B151" s="31" t="s">
        <v>1646</v>
      </c>
      <c r="C151" s="31" t="s">
        <v>1231</v>
      </c>
      <c r="D151" s="58" t="s">
        <v>1644</v>
      </c>
      <c r="E151" s="31">
        <v>2015</v>
      </c>
      <c r="F151" s="16"/>
      <c r="G151" s="16"/>
      <c r="H151" s="16"/>
      <c r="I151" s="16">
        <f t="shared" si="25"/>
        <v>0</v>
      </c>
      <c r="J151" s="16">
        <f t="shared" si="26"/>
        <v>0</v>
      </c>
      <c r="K151" s="16"/>
      <c r="L151" s="18">
        <f>SUM(I129:I151)/23</f>
        <v>17.521739130434781</v>
      </c>
      <c r="M151" s="18">
        <f>SUM(J129:J151)/23</f>
        <v>18.304347826086957</v>
      </c>
    </row>
    <row r="152" spans="1:13" ht="16.5" thickBot="1" x14ac:dyDescent="0.3">
      <c r="A152" s="36"/>
      <c r="B152" s="36"/>
      <c r="C152" s="36"/>
      <c r="D152" s="62"/>
      <c r="E152" s="36"/>
      <c r="F152" s="36"/>
      <c r="G152" s="36"/>
      <c r="H152" s="36"/>
      <c r="I152" s="36"/>
      <c r="J152" s="36"/>
      <c r="K152" s="36"/>
      <c r="L152" s="37">
        <f>(L151+L128+L81+L70+L31+L29)/6</f>
        <v>34.941048647107856</v>
      </c>
      <c r="M152" s="37">
        <f>(M151+M128+M81+M70+M31+M29)/6</f>
        <v>35.676110185939045</v>
      </c>
    </row>
    <row r="153" spans="1:13" x14ac:dyDescent="0.25">
      <c r="A153" s="19"/>
      <c r="B153" s="19"/>
      <c r="C153" s="19"/>
      <c r="D153" s="45"/>
      <c r="E153" s="19"/>
      <c r="F153" s="19"/>
      <c r="G153" s="19"/>
      <c r="H153" s="19"/>
      <c r="I153" s="19"/>
      <c r="J153" s="19"/>
      <c r="K153" s="19"/>
      <c r="L153" s="20"/>
      <c r="M153" s="20"/>
    </row>
    <row r="154" spans="1:13" x14ac:dyDescent="0.25">
      <c r="A154" s="2"/>
      <c r="B154" s="2"/>
      <c r="C154" s="2"/>
      <c r="D154" s="13"/>
      <c r="E154" s="2"/>
      <c r="F154" s="2"/>
      <c r="G154" s="2"/>
      <c r="H154" s="2"/>
      <c r="I154" s="2"/>
      <c r="J154" s="2"/>
      <c r="K154" s="2"/>
      <c r="L154" s="14"/>
      <c r="M154" s="14"/>
    </row>
    <row r="155" spans="1:13" x14ac:dyDescent="0.25">
      <c r="A155" s="2"/>
      <c r="B155" s="2"/>
      <c r="C155" s="2"/>
      <c r="D155" s="13"/>
      <c r="E155" s="2"/>
      <c r="F155" s="2"/>
      <c r="G155" s="2"/>
      <c r="H155" s="2"/>
      <c r="I155" s="2"/>
      <c r="J155" s="2"/>
      <c r="K155" s="2"/>
      <c r="L155" s="14"/>
      <c r="M155" s="14"/>
    </row>
    <row r="156" spans="1:13" x14ac:dyDescent="0.25">
      <c r="A156" s="2"/>
      <c r="B156" s="2"/>
      <c r="C156" s="2"/>
      <c r="D156" s="13"/>
      <c r="E156" s="2"/>
      <c r="F156" s="2"/>
      <c r="G156" s="2"/>
      <c r="H156" s="2"/>
      <c r="I156" s="2"/>
      <c r="J156" s="2"/>
      <c r="K156" s="2"/>
      <c r="L156" s="14"/>
      <c r="M156" s="14"/>
    </row>
    <row r="157" spans="1:13" x14ac:dyDescent="0.25">
      <c r="A157" s="2"/>
      <c r="B157" s="2"/>
      <c r="C157" s="2"/>
      <c r="D157" s="13"/>
      <c r="E157" s="2"/>
      <c r="F157" s="2"/>
      <c r="G157" s="2"/>
      <c r="H157" s="2"/>
      <c r="I157" s="2"/>
      <c r="J157" s="2"/>
      <c r="K157" s="2"/>
      <c r="L157" s="14"/>
      <c r="M157" s="14"/>
    </row>
    <row r="158" spans="1:13" x14ac:dyDescent="0.25">
      <c r="A158" s="2"/>
      <c r="B158" s="2"/>
      <c r="C158" s="2"/>
      <c r="D158" s="13"/>
      <c r="E158" s="2"/>
      <c r="F158" s="2"/>
      <c r="G158" s="2"/>
      <c r="H158" s="2"/>
      <c r="I158" s="2"/>
      <c r="J158" s="2"/>
      <c r="K158" s="2"/>
      <c r="L158" s="14"/>
      <c r="M158" s="14"/>
    </row>
    <row r="159" spans="1:13" x14ac:dyDescent="0.25">
      <c r="A159" s="2"/>
      <c r="B159" s="2"/>
      <c r="C159" s="2"/>
      <c r="D159" s="13"/>
      <c r="E159" s="2"/>
      <c r="F159" s="2"/>
      <c r="G159" s="2"/>
      <c r="H159" s="2"/>
      <c r="I159" s="2"/>
      <c r="J159" s="2"/>
      <c r="K159" s="2"/>
      <c r="L159" s="14"/>
      <c r="M159" s="14"/>
    </row>
    <row r="160" spans="1:13" x14ac:dyDescent="0.25">
      <c r="A160" s="2"/>
      <c r="B160" s="2"/>
      <c r="C160" s="2"/>
      <c r="D160" s="13"/>
      <c r="E160" s="2"/>
      <c r="F160" s="2"/>
      <c r="G160" s="2"/>
      <c r="H160" s="2"/>
      <c r="I160" s="2"/>
      <c r="J160" s="2"/>
      <c r="K160" s="2"/>
      <c r="L160" s="14"/>
      <c r="M160" s="14"/>
    </row>
    <row r="161" spans="1:13" x14ac:dyDescent="0.25">
      <c r="A161" s="2"/>
      <c r="B161" s="2"/>
      <c r="C161" s="2"/>
      <c r="D161" s="13"/>
      <c r="E161" s="2"/>
      <c r="F161" s="2"/>
      <c r="G161" s="2"/>
      <c r="H161" s="2"/>
      <c r="I161" s="2"/>
      <c r="J161" s="2"/>
      <c r="K161" s="2"/>
      <c r="L161" s="14"/>
      <c r="M161" s="14"/>
    </row>
    <row r="162" spans="1:13" x14ac:dyDescent="0.25">
      <c r="A162" s="2"/>
      <c r="B162" s="2"/>
      <c r="C162" s="2"/>
      <c r="D162" s="13"/>
      <c r="E162" s="2"/>
      <c r="F162" s="2"/>
      <c r="G162" s="2"/>
      <c r="H162" s="2"/>
      <c r="I162" s="2"/>
      <c r="J162" s="2"/>
      <c r="K162" s="2"/>
      <c r="L162" s="14"/>
      <c r="M162" s="14"/>
    </row>
    <row r="163" spans="1:13" x14ac:dyDescent="0.25">
      <c r="A163" s="2"/>
      <c r="B163" s="2"/>
      <c r="C163" s="2"/>
      <c r="D163" s="13"/>
      <c r="E163" s="2"/>
      <c r="F163" s="2"/>
      <c r="G163" s="2"/>
      <c r="H163" s="2"/>
      <c r="I163" s="2"/>
      <c r="J163" s="2"/>
      <c r="K163" s="2"/>
      <c r="L163" s="14"/>
      <c r="M163" s="14"/>
    </row>
    <row r="164" spans="1:13" x14ac:dyDescent="0.25">
      <c r="A164" s="22"/>
      <c r="B164" s="22"/>
      <c r="C164" s="22"/>
      <c r="D164" s="23"/>
      <c r="E164" s="22"/>
      <c r="F164" s="22"/>
      <c r="G164" s="22"/>
      <c r="H164" s="22"/>
      <c r="I164" s="22"/>
      <c r="J164" s="22"/>
      <c r="K164" s="22"/>
      <c r="L164" s="24"/>
      <c r="M164" s="24"/>
    </row>
    <row r="165" spans="1:13" x14ac:dyDescent="0.25">
      <c r="A165" s="22"/>
      <c r="B165" s="22"/>
      <c r="C165" s="22"/>
      <c r="D165" s="23"/>
      <c r="E165" s="22"/>
      <c r="F165" s="22"/>
      <c r="G165" s="22"/>
      <c r="H165" s="22"/>
      <c r="I165" s="22"/>
      <c r="J165" s="22"/>
      <c r="K165" s="22"/>
      <c r="L165" s="24"/>
      <c r="M165" s="24"/>
    </row>
    <row r="166" spans="1:13" x14ac:dyDescent="0.25">
      <c r="A166" s="22"/>
      <c r="B166" s="22"/>
      <c r="C166" s="22"/>
      <c r="D166" s="23"/>
      <c r="E166" s="22"/>
      <c r="F166" s="22"/>
      <c r="G166" s="22"/>
      <c r="H166" s="22"/>
      <c r="I166" s="22"/>
      <c r="J166" s="22"/>
      <c r="K166" s="22"/>
      <c r="L166" s="24"/>
      <c r="M166" s="24"/>
    </row>
    <row r="167" spans="1:13" x14ac:dyDescent="0.25">
      <c r="A167" s="22"/>
      <c r="B167" s="22"/>
      <c r="C167" s="22"/>
      <c r="D167" s="23"/>
      <c r="E167" s="22"/>
      <c r="F167" s="22"/>
      <c r="G167" s="22"/>
      <c r="H167" s="22"/>
      <c r="I167" s="22"/>
      <c r="J167" s="22"/>
      <c r="K167" s="22"/>
      <c r="L167" s="24"/>
      <c r="M167" s="24"/>
    </row>
    <row r="168" spans="1:13" x14ac:dyDescent="0.25">
      <c r="A168" s="22"/>
      <c r="B168" s="22"/>
      <c r="C168" s="22"/>
      <c r="D168" s="23"/>
      <c r="E168" s="22"/>
      <c r="F168" s="22"/>
      <c r="G168" s="22"/>
      <c r="H168" s="22"/>
      <c r="I168" s="22"/>
      <c r="J168" s="22"/>
      <c r="K168" s="22"/>
      <c r="L168" s="24"/>
      <c r="M168" s="24"/>
    </row>
    <row r="169" spans="1:13" x14ac:dyDescent="0.25">
      <c r="A169" s="22"/>
      <c r="B169" s="22"/>
      <c r="C169" s="22"/>
      <c r="D169" s="23"/>
      <c r="E169" s="22"/>
      <c r="F169" s="22"/>
      <c r="G169" s="22"/>
      <c r="H169" s="22"/>
      <c r="I169" s="22"/>
      <c r="J169" s="22"/>
      <c r="K169" s="22"/>
      <c r="L169" s="24"/>
      <c r="M169" s="24"/>
    </row>
    <row r="170" spans="1:13" x14ac:dyDescent="0.25">
      <c r="A170" s="22"/>
      <c r="B170" s="22"/>
      <c r="C170" s="22"/>
      <c r="D170" s="23"/>
      <c r="E170" s="22"/>
      <c r="F170" s="22"/>
      <c r="G170" s="22"/>
      <c r="H170" s="22"/>
      <c r="I170" s="22"/>
      <c r="J170" s="22"/>
      <c r="K170" s="22"/>
      <c r="L170" s="24"/>
      <c r="M170" s="24"/>
    </row>
    <row r="171" spans="1:13" x14ac:dyDescent="0.25">
      <c r="A171" s="22"/>
      <c r="B171" s="22"/>
      <c r="C171" s="22"/>
      <c r="D171" s="23"/>
      <c r="E171" s="22"/>
      <c r="F171" s="22"/>
      <c r="G171" s="22"/>
      <c r="H171" s="22"/>
      <c r="I171" s="22"/>
      <c r="J171" s="22"/>
      <c r="K171" s="22"/>
      <c r="L171" s="24"/>
      <c r="M171" s="24"/>
    </row>
    <row r="172" spans="1:13" x14ac:dyDescent="0.25">
      <c r="A172" s="22"/>
      <c r="B172" s="22"/>
      <c r="C172" s="22"/>
      <c r="D172" s="23"/>
      <c r="E172" s="22"/>
      <c r="F172" s="22"/>
      <c r="G172" s="22"/>
      <c r="H172" s="22"/>
      <c r="I172" s="22"/>
      <c r="J172" s="22"/>
      <c r="K172" s="22"/>
      <c r="L172" s="24"/>
      <c r="M172" s="24"/>
    </row>
    <row r="173" spans="1:13" x14ac:dyDescent="0.25">
      <c r="A173" s="22"/>
      <c r="B173" s="22"/>
      <c r="C173" s="22"/>
      <c r="D173" s="23"/>
      <c r="E173" s="22"/>
      <c r="F173" s="22"/>
      <c r="G173" s="22"/>
      <c r="H173" s="22"/>
      <c r="I173" s="22"/>
      <c r="J173" s="22"/>
      <c r="K173" s="22"/>
      <c r="L173" s="24"/>
      <c r="M173" s="24"/>
    </row>
    <row r="174" spans="1:13" x14ac:dyDescent="0.25">
      <c r="A174" s="22"/>
      <c r="B174" s="22"/>
      <c r="C174" s="22"/>
      <c r="D174" s="23"/>
      <c r="E174" s="22"/>
      <c r="F174" s="22"/>
      <c r="G174" s="22"/>
      <c r="H174" s="22"/>
      <c r="I174" s="22"/>
      <c r="J174" s="22"/>
      <c r="K174" s="22"/>
      <c r="L174" s="24"/>
      <c r="M174" s="24"/>
    </row>
    <row r="175" spans="1:13" x14ac:dyDescent="0.25">
      <c r="A175" s="22"/>
      <c r="B175" s="22"/>
      <c r="C175" s="22"/>
      <c r="D175" s="23"/>
      <c r="E175" s="22"/>
      <c r="F175" s="22"/>
      <c r="G175" s="22"/>
      <c r="H175" s="22"/>
      <c r="I175" s="22"/>
      <c r="J175" s="22"/>
      <c r="K175" s="22"/>
      <c r="L175" s="24"/>
      <c r="M175" s="24"/>
    </row>
    <row r="176" spans="1:13" x14ac:dyDescent="0.25">
      <c r="A176" s="22"/>
      <c r="B176" s="22"/>
      <c r="C176" s="22"/>
      <c r="D176" s="23"/>
      <c r="E176" s="22"/>
      <c r="F176" s="22"/>
      <c r="G176" s="22"/>
      <c r="H176" s="22"/>
      <c r="I176" s="22"/>
      <c r="J176" s="22"/>
      <c r="K176" s="22"/>
      <c r="L176" s="24"/>
      <c r="M176" s="24"/>
    </row>
    <row r="177" spans="1:13" x14ac:dyDescent="0.25">
      <c r="A177" s="22"/>
      <c r="B177" s="22"/>
      <c r="C177" s="22"/>
      <c r="D177" s="23"/>
      <c r="E177" s="22"/>
      <c r="F177" s="22"/>
      <c r="G177" s="22"/>
      <c r="H177" s="22"/>
      <c r="I177" s="22"/>
      <c r="J177" s="22"/>
      <c r="K177" s="22"/>
      <c r="L177" s="24"/>
      <c r="M177" s="24"/>
    </row>
    <row r="178" spans="1:13" x14ac:dyDescent="0.25">
      <c r="A178" s="22"/>
      <c r="B178" s="22"/>
      <c r="C178" s="22"/>
      <c r="D178" s="23"/>
      <c r="E178" s="22"/>
      <c r="F178" s="22"/>
      <c r="G178" s="22"/>
      <c r="H178" s="22"/>
      <c r="I178" s="22"/>
      <c r="J178" s="22"/>
      <c r="K178" s="22"/>
      <c r="L178" s="24"/>
      <c r="M178" s="24"/>
    </row>
    <row r="179" spans="1:13" x14ac:dyDescent="0.25">
      <c r="A179" s="22"/>
      <c r="B179" s="22"/>
      <c r="C179" s="22"/>
      <c r="D179" s="23"/>
      <c r="E179" s="22"/>
      <c r="F179" s="22"/>
      <c r="G179" s="22"/>
      <c r="H179" s="22"/>
      <c r="I179" s="22"/>
      <c r="J179" s="22"/>
      <c r="K179" s="22"/>
      <c r="L179" s="24"/>
      <c r="M179" s="24"/>
    </row>
    <row r="180" spans="1:13" x14ac:dyDescent="0.25">
      <c r="A180" s="22"/>
      <c r="B180" s="22"/>
      <c r="C180" s="22"/>
      <c r="D180" s="23"/>
      <c r="E180" s="22"/>
      <c r="F180" s="22"/>
      <c r="G180" s="22"/>
      <c r="H180" s="22"/>
      <c r="I180" s="22"/>
      <c r="J180" s="22"/>
      <c r="K180" s="22"/>
      <c r="L180" s="24"/>
      <c r="M180" s="24"/>
    </row>
    <row r="181" spans="1:13" x14ac:dyDescent="0.25">
      <c r="A181" s="22"/>
      <c r="B181" s="22"/>
      <c r="C181" s="22"/>
      <c r="D181" s="23"/>
      <c r="E181" s="22"/>
      <c r="F181" s="22"/>
      <c r="G181" s="22"/>
      <c r="H181" s="22"/>
      <c r="I181" s="22"/>
      <c r="J181" s="22"/>
      <c r="K181" s="22"/>
      <c r="L181" s="24"/>
      <c r="M181" s="24"/>
    </row>
    <row r="182" spans="1:13" x14ac:dyDescent="0.25">
      <c r="A182" s="22"/>
      <c r="B182" s="22"/>
      <c r="C182" s="22"/>
      <c r="D182" s="23"/>
      <c r="E182" s="22"/>
      <c r="F182" s="22"/>
      <c r="G182" s="22"/>
      <c r="H182" s="22"/>
      <c r="I182" s="22"/>
      <c r="J182" s="22"/>
      <c r="K182" s="22"/>
      <c r="L182" s="24"/>
      <c r="M182" s="24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0"/>
  <sheetViews>
    <sheetView topLeftCell="A231" workbookViewId="0">
      <selection activeCell="B172" sqref="B172:G172"/>
    </sheetView>
  </sheetViews>
  <sheetFormatPr defaultRowHeight="15.75" x14ac:dyDescent="0.25"/>
  <cols>
    <col min="1" max="1" width="9.140625" style="8"/>
    <col min="2" max="2" width="55.140625" style="8" customWidth="1"/>
    <col min="3" max="3" width="18.42578125" style="8" customWidth="1"/>
    <col min="4" max="4" width="22.28515625" style="25" customWidth="1"/>
    <col min="5" max="6" width="13.140625" style="25" customWidth="1"/>
    <col min="7" max="7" width="14.42578125" style="25" customWidth="1"/>
    <col min="8" max="8" width="15.140625" style="8" customWidth="1"/>
    <col min="9" max="10" width="14.140625" style="8" customWidth="1"/>
    <col min="11" max="11" width="38.85546875" style="8" customWidth="1"/>
    <col min="12" max="12" width="12.7109375" style="15" customWidth="1"/>
    <col min="13" max="13" width="12" style="15" customWidth="1"/>
    <col min="14" max="14" width="13.42578125" style="8" customWidth="1"/>
    <col min="15" max="15" width="11.140625" style="8" customWidth="1"/>
    <col min="16" max="16384" width="9.140625" style="8"/>
  </cols>
  <sheetData>
    <row r="1" spans="1:13" ht="31.5" x14ac:dyDescent="0.25">
      <c r="A1" s="5" t="s">
        <v>618</v>
      </c>
      <c r="B1" s="5" t="s">
        <v>4</v>
      </c>
      <c r="C1" s="5" t="s">
        <v>3</v>
      </c>
      <c r="D1" s="6" t="s">
        <v>617</v>
      </c>
      <c r="E1" s="6" t="s">
        <v>616</v>
      </c>
      <c r="F1" s="6" t="s">
        <v>48</v>
      </c>
      <c r="G1" s="6" t="s">
        <v>615</v>
      </c>
      <c r="H1" s="5" t="s">
        <v>7</v>
      </c>
      <c r="I1" s="5" t="s">
        <v>8</v>
      </c>
      <c r="J1" s="5" t="s">
        <v>49</v>
      </c>
      <c r="K1" s="5" t="s">
        <v>9</v>
      </c>
      <c r="L1" s="7" t="s">
        <v>28</v>
      </c>
      <c r="M1" s="7" t="s">
        <v>52</v>
      </c>
    </row>
    <row r="2" spans="1:13" x14ac:dyDescent="0.25">
      <c r="A2" s="2">
        <v>1</v>
      </c>
      <c r="B2" s="9" t="s">
        <v>1647</v>
      </c>
      <c r="C2" s="9" t="s">
        <v>770</v>
      </c>
      <c r="D2" s="10" t="s">
        <v>1684</v>
      </c>
      <c r="E2" s="10" t="s">
        <v>1285</v>
      </c>
      <c r="F2" s="10" t="s">
        <v>1286</v>
      </c>
      <c r="G2" s="10" t="s">
        <v>852</v>
      </c>
      <c r="H2" s="9">
        <v>1991</v>
      </c>
      <c r="I2" s="9">
        <f>H2-G2</f>
        <v>37</v>
      </c>
      <c r="J2" s="9">
        <f>H2-F2</f>
        <v>39</v>
      </c>
      <c r="K2" s="9" t="s">
        <v>1689</v>
      </c>
      <c r="L2" s="11"/>
      <c r="M2" s="11"/>
    </row>
    <row r="3" spans="1:13" x14ac:dyDescent="0.25">
      <c r="A3" s="2">
        <f>A2+1</f>
        <v>2</v>
      </c>
      <c r="B3" s="9" t="s">
        <v>1685</v>
      </c>
      <c r="C3" s="9" t="s">
        <v>770</v>
      </c>
      <c r="D3" s="10" t="s">
        <v>1684</v>
      </c>
      <c r="E3" s="10" t="s">
        <v>1286</v>
      </c>
      <c r="F3" s="10" t="s">
        <v>1286</v>
      </c>
      <c r="G3" s="10" t="s">
        <v>852</v>
      </c>
      <c r="H3" s="9">
        <v>1988</v>
      </c>
      <c r="I3" s="9">
        <f t="shared" ref="I3:I7" si="0">H3-G3</f>
        <v>34</v>
      </c>
      <c r="J3" s="9">
        <f t="shared" ref="J3:J7" si="1">H3-F3</f>
        <v>36</v>
      </c>
      <c r="K3" s="9" t="s">
        <v>1686</v>
      </c>
      <c r="L3" s="11"/>
      <c r="M3" s="11"/>
    </row>
    <row r="4" spans="1:13" x14ac:dyDescent="0.25">
      <c r="A4" s="2">
        <f t="shared" ref="A4:A47" si="2">A3+1</f>
        <v>3</v>
      </c>
      <c r="B4" s="9" t="s">
        <v>1648</v>
      </c>
      <c r="C4" s="9" t="s">
        <v>770</v>
      </c>
      <c r="D4" s="10" t="s">
        <v>1684</v>
      </c>
      <c r="E4" s="10" t="s">
        <v>1286</v>
      </c>
      <c r="F4" s="10" t="s">
        <v>1286</v>
      </c>
      <c r="G4" s="10" t="s">
        <v>852</v>
      </c>
      <c r="H4" s="9">
        <v>1990</v>
      </c>
      <c r="I4" s="9">
        <f t="shared" si="0"/>
        <v>36</v>
      </c>
      <c r="J4" s="9">
        <f t="shared" si="1"/>
        <v>38</v>
      </c>
      <c r="K4" s="9" t="s">
        <v>1689</v>
      </c>
      <c r="L4" s="11"/>
      <c r="M4" s="11"/>
    </row>
    <row r="5" spans="1:13" x14ac:dyDescent="0.25">
      <c r="A5" s="2">
        <f t="shared" si="2"/>
        <v>4</v>
      </c>
      <c r="B5" s="9" t="s">
        <v>1687</v>
      </c>
      <c r="C5" s="9" t="s">
        <v>770</v>
      </c>
      <c r="D5" s="10" t="s">
        <v>1684</v>
      </c>
      <c r="E5" s="10" t="s">
        <v>1286</v>
      </c>
      <c r="F5" s="10" t="s">
        <v>853</v>
      </c>
      <c r="G5" s="10" t="s">
        <v>852</v>
      </c>
      <c r="H5" s="9">
        <v>1987</v>
      </c>
      <c r="I5" s="9">
        <f t="shared" si="0"/>
        <v>33</v>
      </c>
      <c r="J5" s="9">
        <f t="shared" si="1"/>
        <v>34</v>
      </c>
      <c r="K5" s="9" t="s">
        <v>1689</v>
      </c>
      <c r="L5" s="11"/>
      <c r="M5" s="11"/>
    </row>
    <row r="6" spans="1:13" x14ac:dyDescent="0.25">
      <c r="A6" s="2">
        <f t="shared" si="2"/>
        <v>5</v>
      </c>
      <c r="B6" s="9" t="s">
        <v>1649</v>
      </c>
      <c r="C6" s="9" t="s">
        <v>770</v>
      </c>
      <c r="D6" s="10" t="s">
        <v>1684</v>
      </c>
      <c r="E6" s="10" t="s">
        <v>853</v>
      </c>
      <c r="F6" s="10" t="s">
        <v>853</v>
      </c>
      <c r="G6" s="10" t="s">
        <v>852</v>
      </c>
      <c r="H6" s="9">
        <v>1988</v>
      </c>
      <c r="I6" s="9">
        <f t="shared" si="0"/>
        <v>34</v>
      </c>
      <c r="J6" s="9">
        <f t="shared" si="1"/>
        <v>35</v>
      </c>
      <c r="K6" s="2" t="s">
        <v>1692</v>
      </c>
      <c r="L6" s="11"/>
      <c r="M6" s="11"/>
    </row>
    <row r="7" spans="1:13" x14ac:dyDescent="0.25">
      <c r="A7" s="2">
        <f t="shared" si="2"/>
        <v>6</v>
      </c>
      <c r="B7" s="9" t="s">
        <v>1650</v>
      </c>
      <c r="C7" s="9" t="s">
        <v>770</v>
      </c>
      <c r="D7" s="10" t="s">
        <v>1684</v>
      </c>
      <c r="E7" s="10" t="s">
        <v>853</v>
      </c>
      <c r="F7" s="10" t="s">
        <v>853</v>
      </c>
      <c r="G7" s="10" t="s">
        <v>852</v>
      </c>
      <c r="H7" s="9">
        <v>1999</v>
      </c>
      <c r="I7" s="9">
        <f t="shared" si="0"/>
        <v>45</v>
      </c>
      <c r="J7" s="9">
        <f t="shared" si="1"/>
        <v>46</v>
      </c>
      <c r="K7" s="9" t="s">
        <v>1689</v>
      </c>
      <c r="L7" s="11"/>
      <c r="M7" s="11"/>
    </row>
    <row r="8" spans="1:13" x14ac:dyDescent="0.25">
      <c r="A8" s="2">
        <f t="shared" si="2"/>
        <v>7</v>
      </c>
      <c r="B8" s="12" t="s">
        <v>1651</v>
      </c>
      <c r="C8" s="9" t="s">
        <v>770</v>
      </c>
      <c r="D8" s="10" t="s">
        <v>1684</v>
      </c>
      <c r="E8" s="13" t="s">
        <v>852</v>
      </c>
      <c r="F8" s="13" t="s">
        <v>861</v>
      </c>
      <c r="G8" s="13" t="s">
        <v>865</v>
      </c>
      <c r="H8" s="2">
        <v>1991</v>
      </c>
      <c r="I8" s="2">
        <f t="shared" ref="I8:I55" si="3">H8-G8</f>
        <v>31</v>
      </c>
      <c r="J8" s="2">
        <f t="shared" ref="J8:J55" si="4">H8-F8</f>
        <v>36</v>
      </c>
      <c r="K8" s="9" t="s">
        <v>1689</v>
      </c>
      <c r="L8" s="14"/>
      <c r="M8" s="14"/>
    </row>
    <row r="9" spans="1:13" x14ac:dyDescent="0.25">
      <c r="A9" s="2">
        <f t="shared" si="2"/>
        <v>8</v>
      </c>
      <c r="B9" s="12" t="s">
        <v>1688</v>
      </c>
      <c r="C9" s="9" t="s">
        <v>770</v>
      </c>
      <c r="D9" s="10" t="s">
        <v>1684</v>
      </c>
      <c r="E9" s="13" t="s">
        <v>852</v>
      </c>
      <c r="F9" s="13" t="s">
        <v>861</v>
      </c>
      <c r="G9" s="13" t="s">
        <v>861</v>
      </c>
      <c r="H9" s="2">
        <v>1989</v>
      </c>
      <c r="I9" s="2">
        <f t="shared" si="3"/>
        <v>34</v>
      </c>
      <c r="J9" s="2">
        <f t="shared" si="4"/>
        <v>34</v>
      </c>
      <c r="K9" s="2" t="s">
        <v>1690</v>
      </c>
      <c r="L9" s="14"/>
      <c r="M9" s="14"/>
    </row>
    <row r="10" spans="1:13" x14ac:dyDescent="0.25">
      <c r="A10" s="2">
        <f t="shared" si="2"/>
        <v>9</v>
      </c>
      <c r="B10" s="12" t="s">
        <v>1652</v>
      </c>
      <c r="C10" s="9" t="s">
        <v>770</v>
      </c>
      <c r="D10" s="10" t="s">
        <v>1684</v>
      </c>
      <c r="E10" s="13" t="s">
        <v>852</v>
      </c>
      <c r="F10" s="13" t="s">
        <v>861</v>
      </c>
      <c r="G10" s="13" t="s">
        <v>862</v>
      </c>
      <c r="H10" s="2">
        <v>1989</v>
      </c>
      <c r="I10" s="2">
        <f t="shared" si="3"/>
        <v>33</v>
      </c>
      <c r="J10" s="2">
        <f t="shared" si="4"/>
        <v>34</v>
      </c>
      <c r="K10" s="2" t="s">
        <v>1691</v>
      </c>
      <c r="L10" s="14"/>
      <c r="M10" s="14"/>
    </row>
    <row r="11" spans="1:13" x14ac:dyDescent="0.25">
      <c r="A11" s="2">
        <f t="shared" si="2"/>
        <v>10</v>
      </c>
      <c r="B11" s="12" t="s">
        <v>1653</v>
      </c>
      <c r="C11" s="9" t="s">
        <v>770</v>
      </c>
      <c r="D11" s="10" t="s">
        <v>1684</v>
      </c>
      <c r="E11" s="13" t="s">
        <v>861</v>
      </c>
      <c r="F11" s="13" t="s">
        <v>861</v>
      </c>
      <c r="G11" s="13" t="s">
        <v>862</v>
      </c>
      <c r="H11" s="2">
        <v>1990</v>
      </c>
      <c r="I11" s="2">
        <f t="shared" si="3"/>
        <v>34</v>
      </c>
      <c r="J11" s="2">
        <f t="shared" si="4"/>
        <v>35</v>
      </c>
      <c r="K11" s="2" t="s">
        <v>1693</v>
      </c>
      <c r="L11" s="14"/>
      <c r="M11" s="14"/>
    </row>
    <row r="12" spans="1:13" x14ac:dyDescent="0.25">
      <c r="A12" s="2">
        <f t="shared" si="2"/>
        <v>11</v>
      </c>
      <c r="B12" s="12" t="s">
        <v>1654</v>
      </c>
      <c r="C12" s="9" t="s">
        <v>770</v>
      </c>
      <c r="D12" s="10" t="s">
        <v>1684</v>
      </c>
      <c r="E12" s="13" t="s">
        <v>861</v>
      </c>
      <c r="F12" s="13" t="s">
        <v>861</v>
      </c>
      <c r="G12" s="13" t="s">
        <v>862</v>
      </c>
      <c r="H12" s="2">
        <v>1987</v>
      </c>
      <c r="I12" s="2">
        <f t="shared" si="3"/>
        <v>31</v>
      </c>
      <c r="J12" s="2">
        <f t="shared" si="4"/>
        <v>32</v>
      </c>
      <c r="K12" s="2" t="s">
        <v>1694</v>
      </c>
      <c r="L12" s="14"/>
      <c r="M12" s="14"/>
    </row>
    <row r="13" spans="1:13" x14ac:dyDescent="0.25">
      <c r="A13" s="2">
        <f t="shared" si="2"/>
        <v>12</v>
      </c>
      <c r="B13" s="12" t="s">
        <v>1655</v>
      </c>
      <c r="C13" s="9" t="s">
        <v>770</v>
      </c>
      <c r="D13" s="10" t="s">
        <v>1684</v>
      </c>
      <c r="E13" s="13" t="s">
        <v>862</v>
      </c>
      <c r="F13" s="13" t="s">
        <v>862</v>
      </c>
      <c r="G13" s="13" t="s">
        <v>862</v>
      </c>
      <c r="H13" s="2">
        <v>1989</v>
      </c>
      <c r="I13" s="2">
        <f t="shared" si="3"/>
        <v>33</v>
      </c>
      <c r="J13" s="2">
        <f t="shared" si="4"/>
        <v>33</v>
      </c>
      <c r="K13" s="9" t="s">
        <v>1689</v>
      </c>
      <c r="L13" s="14"/>
      <c r="M13" s="14"/>
    </row>
    <row r="14" spans="1:13" x14ac:dyDescent="0.25">
      <c r="A14" s="2">
        <f t="shared" si="2"/>
        <v>13</v>
      </c>
      <c r="B14" s="12" t="s">
        <v>1656</v>
      </c>
      <c r="C14" s="2" t="s">
        <v>770</v>
      </c>
      <c r="D14" s="13" t="s">
        <v>1684</v>
      </c>
      <c r="E14" s="13" t="s">
        <v>1286</v>
      </c>
      <c r="F14" s="13" t="s">
        <v>853</v>
      </c>
      <c r="G14" s="13" t="s">
        <v>852</v>
      </c>
      <c r="H14" s="2">
        <v>1990</v>
      </c>
      <c r="I14" s="2">
        <f t="shared" si="3"/>
        <v>36</v>
      </c>
      <c r="J14" s="2">
        <f t="shared" si="4"/>
        <v>37</v>
      </c>
      <c r="K14" s="2" t="s">
        <v>1695</v>
      </c>
      <c r="L14" s="14"/>
      <c r="M14" s="14"/>
    </row>
    <row r="15" spans="1:13" x14ac:dyDescent="0.25">
      <c r="A15" s="2">
        <f t="shared" si="2"/>
        <v>14</v>
      </c>
      <c r="B15" s="12" t="s">
        <v>1657</v>
      </c>
      <c r="C15" s="2" t="s">
        <v>770</v>
      </c>
      <c r="D15" s="13" t="s">
        <v>1684</v>
      </c>
      <c r="E15" s="13" t="s">
        <v>1286</v>
      </c>
      <c r="F15" s="13" t="s">
        <v>852</v>
      </c>
      <c r="G15" s="13" t="s">
        <v>852</v>
      </c>
      <c r="H15" s="2">
        <v>1989</v>
      </c>
      <c r="I15" s="2">
        <f t="shared" si="3"/>
        <v>35</v>
      </c>
      <c r="J15" s="2">
        <f t="shared" si="4"/>
        <v>35</v>
      </c>
      <c r="K15" s="2" t="s">
        <v>1696</v>
      </c>
      <c r="L15" s="14"/>
      <c r="M15" s="14"/>
    </row>
    <row r="16" spans="1:13" x14ac:dyDescent="0.25">
      <c r="A16" s="2">
        <f t="shared" si="2"/>
        <v>15</v>
      </c>
      <c r="B16" s="12" t="s">
        <v>1658</v>
      </c>
      <c r="C16" s="2" t="s">
        <v>770</v>
      </c>
      <c r="D16" s="13" t="s">
        <v>1684</v>
      </c>
      <c r="E16" s="13" t="s">
        <v>853</v>
      </c>
      <c r="F16" s="13" t="s">
        <v>853</v>
      </c>
      <c r="G16" s="13" t="s">
        <v>852</v>
      </c>
      <c r="H16" s="2">
        <v>1990</v>
      </c>
      <c r="I16" s="2">
        <f t="shared" si="3"/>
        <v>36</v>
      </c>
      <c r="J16" s="2">
        <f t="shared" si="4"/>
        <v>37</v>
      </c>
      <c r="K16" s="2" t="s">
        <v>1697</v>
      </c>
      <c r="L16" s="14"/>
      <c r="M16" s="14"/>
    </row>
    <row r="17" spans="1:13" x14ac:dyDescent="0.25">
      <c r="A17" s="2">
        <f>A16+1</f>
        <v>16</v>
      </c>
      <c r="B17" s="12" t="s">
        <v>1698</v>
      </c>
      <c r="C17" s="2" t="s">
        <v>770</v>
      </c>
      <c r="D17" s="13" t="s">
        <v>1684</v>
      </c>
      <c r="E17" s="13" t="s">
        <v>852</v>
      </c>
      <c r="F17" s="13" t="s">
        <v>852</v>
      </c>
      <c r="G17" s="13" t="s">
        <v>861</v>
      </c>
      <c r="H17" s="2">
        <v>1987</v>
      </c>
      <c r="I17" s="2">
        <f t="shared" si="3"/>
        <v>32</v>
      </c>
      <c r="J17" s="2">
        <f t="shared" si="4"/>
        <v>33</v>
      </c>
      <c r="K17" s="2" t="s">
        <v>1699</v>
      </c>
      <c r="L17" s="14"/>
      <c r="M17" s="14"/>
    </row>
    <row r="18" spans="1:13" x14ac:dyDescent="0.25">
      <c r="A18" s="2">
        <f t="shared" si="2"/>
        <v>17</v>
      </c>
      <c r="B18" s="12" t="s">
        <v>1659</v>
      </c>
      <c r="C18" s="2" t="s">
        <v>770</v>
      </c>
      <c r="D18" s="13" t="s">
        <v>1684</v>
      </c>
      <c r="E18" s="13" t="s">
        <v>852</v>
      </c>
      <c r="F18" s="13" t="s">
        <v>861</v>
      </c>
      <c r="G18" s="13" t="s">
        <v>862</v>
      </c>
      <c r="H18" s="2">
        <v>1987</v>
      </c>
      <c r="I18" s="2">
        <f t="shared" si="3"/>
        <v>31</v>
      </c>
      <c r="J18" s="2">
        <f t="shared" si="4"/>
        <v>32</v>
      </c>
      <c r="K18" s="2" t="s">
        <v>1707</v>
      </c>
      <c r="L18" s="14"/>
      <c r="M18" s="14"/>
    </row>
    <row r="19" spans="1:13" x14ac:dyDescent="0.25">
      <c r="A19" s="2">
        <f t="shared" si="2"/>
        <v>18</v>
      </c>
      <c r="B19" s="12" t="s">
        <v>1660</v>
      </c>
      <c r="C19" s="2" t="s">
        <v>770</v>
      </c>
      <c r="D19" s="13" t="s">
        <v>1684</v>
      </c>
      <c r="E19" s="13" t="s">
        <v>852</v>
      </c>
      <c r="F19" s="13" t="s">
        <v>861</v>
      </c>
      <c r="G19" s="13" t="s">
        <v>862</v>
      </c>
      <c r="H19" s="2">
        <v>1987</v>
      </c>
      <c r="I19" s="2">
        <f t="shared" si="3"/>
        <v>31</v>
      </c>
      <c r="J19" s="2">
        <f t="shared" si="4"/>
        <v>32</v>
      </c>
      <c r="K19" s="2" t="s">
        <v>1707</v>
      </c>
      <c r="L19" s="14"/>
      <c r="M19" s="14"/>
    </row>
    <row r="20" spans="1:13" x14ac:dyDescent="0.25">
      <c r="A20" s="2">
        <f t="shared" si="2"/>
        <v>19</v>
      </c>
      <c r="B20" s="12" t="s">
        <v>1661</v>
      </c>
      <c r="C20" s="2" t="s">
        <v>770</v>
      </c>
      <c r="D20" s="13" t="s">
        <v>1684</v>
      </c>
      <c r="E20" s="13" t="s">
        <v>861</v>
      </c>
      <c r="F20" s="13" t="s">
        <v>861</v>
      </c>
      <c r="G20" s="13" t="s">
        <v>861</v>
      </c>
      <c r="H20" s="2">
        <v>1987</v>
      </c>
      <c r="I20" s="2">
        <f t="shared" si="3"/>
        <v>32</v>
      </c>
      <c r="J20" s="2">
        <f t="shared" si="4"/>
        <v>32</v>
      </c>
      <c r="K20" s="2" t="s">
        <v>1720</v>
      </c>
      <c r="L20" s="14"/>
      <c r="M20" s="14"/>
    </row>
    <row r="21" spans="1:13" x14ac:dyDescent="0.25">
      <c r="A21" s="2">
        <f t="shared" si="2"/>
        <v>20</v>
      </c>
      <c r="B21" s="12" t="s">
        <v>1721</v>
      </c>
      <c r="C21" s="2" t="s">
        <v>770</v>
      </c>
      <c r="D21" s="13" t="s">
        <v>1684</v>
      </c>
      <c r="E21" s="13" t="s">
        <v>861</v>
      </c>
      <c r="F21" s="13" t="s">
        <v>862</v>
      </c>
      <c r="G21" s="13" t="s">
        <v>862</v>
      </c>
      <c r="H21" s="2">
        <v>1989</v>
      </c>
      <c r="I21" s="2">
        <f t="shared" si="3"/>
        <v>33</v>
      </c>
      <c r="J21" s="2">
        <f t="shared" si="4"/>
        <v>33</v>
      </c>
      <c r="K21" s="2" t="s">
        <v>1722</v>
      </c>
      <c r="L21" s="14"/>
      <c r="M21" s="14"/>
    </row>
    <row r="22" spans="1:13" x14ac:dyDescent="0.25">
      <c r="A22" s="2">
        <f t="shared" si="2"/>
        <v>21</v>
      </c>
      <c r="B22" s="12" t="s">
        <v>1716</v>
      </c>
      <c r="C22" s="2" t="s">
        <v>770</v>
      </c>
      <c r="D22" s="13" t="s">
        <v>1684</v>
      </c>
      <c r="E22" s="13" t="s">
        <v>861</v>
      </c>
      <c r="F22" s="13" t="s">
        <v>862</v>
      </c>
      <c r="G22" s="13" t="s">
        <v>862</v>
      </c>
      <c r="H22" s="2">
        <v>1989</v>
      </c>
      <c r="I22" s="2">
        <f t="shared" si="3"/>
        <v>33</v>
      </c>
      <c r="J22" s="2">
        <f t="shared" si="4"/>
        <v>33</v>
      </c>
      <c r="K22" s="2" t="s">
        <v>1707</v>
      </c>
      <c r="L22" s="14"/>
      <c r="M22" s="14"/>
    </row>
    <row r="23" spans="1:13" x14ac:dyDescent="0.25">
      <c r="A23" s="2">
        <f t="shared" si="2"/>
        <v>22</v>
      </c>
      <c r="B23" s="12" t="s">
        <v>1662</v>
      </c>
      <c r="C23" s="2" t="s">
        <v>770</v>
      </c>
      <c r="D23" s="13" t="s">
        <v>1684</v>
      </c>
      <c r="E23" s="13" t="s">
        <v>862</v>
      </c>
      <c r="F23" s="13" t="s">
        <v>862</v>
      </c>
      <c r="G23" s="13" t="s">
        <v>862</v>
      </c>
      <c r="H23" s="2">
        <v>1988</v>
      </c>
      <c r="I23" s="2">
        <f t="shared" si="3"/>
        <v>32</v>
      </c>
      <c r="J23" s="2">
        <f t="shared" si="4"/>
        <v>32</v>
      </c>
      <c r="K23" s="2" t="s">
        <v>1711</v>
      </c>
      <c r="L23" s="14"/>
      <c r="M23" s="14"/>
    </row>
    <row r="24" spans="1:13" x14ac:dyDescent="0.25">
      <c r="A24" s="2">
        <f t="shared" si="2"/>
        <v>23</v>
      </c>
      <c r="B24" s="12" t="s">
        <v>1663</v>
      </c>
      <c r="C24" s="2" t="s">
        <v>770</v>
      </c>
      <c r="D24" s="13" t="s">
        <v>1684</v>
      </c>
      <c r="E24" s="13" t="s">
        <v>861</v>
      </c>
      <c r="F24" s="13" t="s">
        <v>862</v>
      </c>
      <c r="G24" s="13" t="s">
        <v>862</v>
      </c>
      <c r="H24" s="2">
        <v>1989</v>
      </c>
      <c r="I24" s="2">
        <f t="shared" si="3"/>
        <v>33</v>
      </c>
      <c r="J24" s="2">
        <f t="shared" si="4"/>
        <v>33</v>
      </c>
      <c r="K24" s="2" t="s">
        <v>1717</v>
      </c>
      <c r="L24" s="14"/>
      <c r="M24" s="14"/>
    </row>
    <row r="25" spans="1:13" x14ac:dyDescent="0.25">
      <c r="A25" s="2">
        <f t="shared" si="2"/>
        <v>24</v>
      </c>
      <c r="B25" s="12" t="s">
        <v>1718</v>
      </c>
      <c r="C25" s="2" t="s">
        <v>770</v>
      </c>
      <c r="D25" s="13" t="s">
        <v>1684</v>
      </c>
      <c r="E25" s="13" t="s">
        <v>861</v>
      </c>
      <c r="F25" s="13" t="s">
        <v>862</v>
      </c>
      <c r="G25" s="13" t="s">
        <v>862</v>
      </c>
      <c r="H25" s="2">
        <v>1989</v>
      </c>
      <c r="I25" s="2">
        <f t="shared" si="3"/>
        <v>33</v>
      </c>
      <c r="J25" s="2">
        <f t="shared" si="4"/>
        <v>33</v>
      </c>
      <c r="K25" s="2" t="s">
        <v>1712</v>
      </c>
      <c r="L25" s="14"/>
      <c r="M25" s="14"/>
    </row>
    <row r="26" spans="1:13" x14ac:dyDescent="0.25">
      <c r="A26" s="2">
        <f t="shared" si="2"/>
        <v>25</v>
      </c>
      <c r="B26" s="12" t="s">
        <v>1719</v>
      </c>
      <c r="C26" s="2" t="s">
        <v>770</v>
      </c>
      <c r="D26" s="13" t="s">
        <v>1684</v>
      </c>
      <c r="E26" s="13" t="s">
        <v>862</v>
      </c>
      <c r="F26" s="13" t="s">
        <v>862</v>
      </c>
      <c r="G26" s="13" t="s">
        <v>862</v>
      </c>
      <c r="H26" s="2">
        <v>1987</v>
      </c>
      <c r="I26" s="13">
        <f>H26-G26</f>
        <v>31</v>
      </c>
      <c r="J26" s="2">
        <f t="shared" si="4"/>
        <v>31</v>
      </c>
      <c r="K26" s="2" t="s">
        <v>1690</v>
      </c>
      <c r="L26" s="14"/>
      <c r="M26" s="14"/>
    </row>
    <row r="27" spans="1:13" x14ac:dyDescent="0.25">
      <c r="A27" s="2">
        <f t="shared" si="2"/>
        <v>26</v>
      </c>
      <c r="B27" s="12" t="s">
        <v>1664</v>
      </c>
      <c r="C27" s="2" t="s">
        <v>770</v>
      </c>
      <c r="D27" s="13" t="s">
        <v>1684</v>
      </c>
      <c r="E27" s="13" t="s">
        <v>862</v>
      </c>
      <c r="F27" s="13" t="s">
        <v>862</v>
      </c>
      <c r="G27" s="13" t="s">
        <v>862</v>
      </c>
      <c r="H27" s="2">
        <v>1989</v>
      </c>
      <c r="I27" s="2">
        <f t="shared" si="3"/>
        <v>33</v>
      </c>
      <c r="J27" s="2">
        <f t="shared" si="4"/>
        <v>33</v>
      </c>
      <c r="K27" s="2" t="s">
        <v>1690</v>
      </c>
      <c r="L27" s="14"/>
      <c r="M27" s="14"/>
    </row>
    <row r="28" spans="1:13" x14ac:dyDescent="0.25">
      <c r="A28" s="2">
        <f t="shared" si="2"/>
        <v>27</v>
      </c>
      <c r="B28" s="12" t="s">
        <v>1665</v>
      </c>
      <c r="C28" s="2" t="s">
        <v>770</v>
      </c>
      <c r="D28" s="13" t="s">
        <v>1684</v>
      </c>
      <c r="E28" s="13" t="s">
        <v>862</v>
      </c>
      <c r="F28" s="13" t="s">
        <v>862</v>
      </c>
      <c r="G28" s="13" t="s">
        <v>867</v>
      </c>
      <c r="H28" s="2">
        <v>1989</v>
      </c>
      <c r="I28" s="2">
        <f t="shared" si="3"/>
        <v>32</v>
      </c>
      <c r="J28" s="2">
        <f t="shared" si="4"/>
        <v>33</v>
      </c>
      <c r="K28" s="2" t="s">
        <v>1696</v>
      </c>
      <c r="L28" s="14"/>
      <c r="M28" s="14"/>
    </row>
    <row r="29" spans="1:13" x14ac:dyDescent="0.25">
      <c r="A29" s="2">
        <f t="shared" si="2"/>
        <v>28</v>
      </c>
      <c r="B29" s="12" t="s">
        <v>1666</v>
      </c>
      <c r="C29" s="2" t="s">
        <v>770</v>
      </c>
      <c r="D29" s="13" t="s">
        <v>1684</v>
      </c>
      <c r="E29" s="13" t="s">
        <v>862</v>
      </c>
      <c r="F29" s="13" t="s">
        <v>867</v>
      </c>
      <c r="G29" s="13" t="s">
        <v>867</v>
      </c>
      <c r="H29" s="2">
        <v>1991</v>
      </c>
      <c r="I29" s="2">
        <f t="shared" si="3"/>
        <v>34</v>
      </c>
      <c r="J29" s="2">
        <f t="shared" si="4"/>
        <v>34</v>
      </c>
      <c r="K29" s="2" t="s">
        <v>1702</v>
      </c>
      <c r="L29" s="14"/>
      <c r="M29" s="14"/>
    </row>
    <row r="30" spans="1:13" x14ac:dyDescent="0.25">
      <c r="A30" s="2">
        <f t="shared" si="2"/>
        <v>29</v>
      </c>
      <c r="B30" s="12" t="s">
        <v>1667</v>
      </c>
      <c r="C30" s="2" t="s">
        <v>770</v>
      </c>
      <c r="D30" s="13" t="s">
        <v>1684</v>
      </c>
      <c r="E30" s="13" t="s">
        <v>862</v>
      </c>
      <c r="F30" s="13" t="s">
        <v>867</v>
      </c>
      <c r="G30" s="13" t="s">
        <v>867</v>
      </c>
      <c r="H30" s="2">
        <v>1991</v>
      </c>
      <c r="I30" s="2">
        <f t="shared" si="3"/>
        <v>34</v>
      </c>
      <c r="J30" s="2">
        <f t="shared" si="4"/>
        <v>34</v>
      </c>
      <c r="K30" s="2" t="s">
        <v>1704</v>
      </c>
      <c r="L30" s="14"/>
      <c r="M30" s="14"/>
    </row>
    <row r="31" spans="1:13" x14ac:dyDescent="0.25">
      <c r="A31" s="2">
        <f t="shared" si="2"/>
        <v>30</v>
      </c>
      <c r="B31" s="12" t="s">
        <v>1668</v>
      </c>
      <c r="C31" s="2" t="s">
        <v>770</v>
      </c>
      <c r="D31" s="13" t="s">
        <v>1684</v>
      </c>
      <c r="E31" s="13" t="s">
        <v>867</v>
      </c>
      <c r="F31" s="13" t="s">
        <v>1705</v>
      </c>
      <c r="G31" s="13" t="s">
        <v>867</v>
      </c>
      <c r="H31" s="2">
        <v>1994</v>
      </c>
      <c r="I31" s="2">
        <f t="shared" si="3"/>
        <v>37</v>
      </c>
      <c r="J31" s="2">
        <f t="shared" si="4"/>
        <v>137</v>
      </c>
      <c r="K31" s="2" t="s">
        <v>1706</v>
      </c>
      <c r="L31" s="14"/>
      <c r="M31" s="14"/>
    </row>
    <row r="32" spans="1:13" x14ac:dyDescent="0.25">
      <c r="A32" s="2">
        <f t="shared" si="2"/>
        <v>31</v>
      </c>
      <c r="B32" s="12" t="s">
        <v>1669</v>
      </c>
      <c r="C32" s="2" t="s">
        <v>770</v>
      </c>
      <c r="D32" s="13" t="s">
        <v>1684</v>
      </c>
      <c r="E32" s="13" t="s">
        <v>862</v>
      </c>
      <c r="F32" s="13" t="s">
        <v>867</v>
      </c>
      <c r="G32" s="13" t="s">
        <v>867</v>
      </c>
      <c r="H32" s="2">
        <v>1991</v>
      </c>
      <c r="I32" s="2">
        <f t="shared" si="3"/>
        <v>34</v>
      </c>
      <c r="J32" s="2">
        <f t="shared" si="4"/>
        <v>34</v>
      </c>
      <c r="K32" s="2" t="s">
        <v>1703</v>
      </c>
      <c r="L32" s="14"/>
      <c r="M32" s="14"/>
    </row>
    <row r="33" spans="1:13" x14ac:dyDescent="0.25">
      <c r="A33" s="2">
        <f t="shared" si="2"/>
        <v>32</v>
      </c>
      <c r="B33" s="12" t="s">
        <v>1670</v>
      </c>
      <c r="C33" s="2" t="s">
        <v>770</v>
      </c>
      <c r="D33" s="13" t="s">
        <v>1684</v>
      </c>
      <c r="E33" s="13" t="s">
        <v>867</v>
      </c>
      <c r="F33" s="13" t="s">
        <v>867</v>
      </c>
      <c r="G33" s="13" t="s">
        <v>867</v>
      </c>
      <c r="H33" s="2">
        <v>1988</v>
      </c>
      <c r="I33" s="2">
        <f t="shared" si="3"/>
        <v>31</v>
      </c>
      <c r="J33" s="2">
        <f t="shared" si="4"/>
        <v>31</v>
      </c>
      <c r="K33" s="2" t="s">
        <v>1699</v>
      </c>
      <c r="L33" s="14"/>
      <c r="M33" s="14"/>
    </row>
    <row r="34" spans="1:13" x14ac:dyDescent="0.25">
      <c r="A34" s="2">
        <f t="shared" si="2"/>
        <v>33</v>
      </c>
      <c r="B34" s="12" t="s">
        <v>1671</v>
      </c>
      <c r="C34" s="2" t="s">
        <v>770</v>
      </c>
      <c r="D34" s="13" t="s">
        <v>1684</v>
      </c>
      <c r="E34" s="13" t="s">
        <v>867</v>
      </c>
      <c r="F34" s="13" t="s">
        <v>863</v>
      </c>
      <c r="G34" s="13" t="s">
        <v>868</v>
      </c>
      <c r="H34" s="2">
        <v>1988</v>
      </c>
      <c r="I34" s="2">
        <f t="shared" si="3"/>
        <v>29</v>
      </c>
      <c r="J34" s="2">
        <f t="shared" si="4"/>
        <v>30</v>
      </c>
      <c r="K34" s="2" t="s">
        <v>1708</v>
      </c>
      <c r="L34" s="14"/>
      <c r="M34" s="14"/>
    </row>
    <row r="35" spans="1:13" x14ac:dyDescent="0.25">
      <c r="A35" s="2">
        <f t="shared" si="2"/>
        <v>34</v>
      </c>
      <c r="B35" s="12" t="s">
        <v>1701</v>
      </c>
      <c r="C35" s="2" t="s">
        <v>770</v>
      </c>
      <c r="D35" s="13" t="s">
        <v>1684</v>
      </c>
      <c r="E35" s="13" t="s">
        <v>867</v>
      </c>
      <c r="F35" s="13" t="s">
        <v>867</v>
      </c>
      <c r="G35" s="13" t="s">
        <v>863</v>
      </c>
      <c r="H35" s="2">
        <v>1989</v>
      </c>
      <c r="I35" s="2">
        <f t="shared" si="3"/>
        <v>31</v>
      </c>
      <c r="J35" s="2">
        <f t="shared" si="4"/>
        <v>32</v>
      </c>
      <c r="K35" s="2" t="s">
        <v>1700</v>
      </c>
      <c r="L35" s="14"/>
      <c r="M35" s="14"/>
    </row>
    <row r="36" spans="1:13" x14ac:dyDescent="0.25">
      <c r="A36" s="2">
        <f t="shared" si="2"/>
        <v>35</v>
      </c>
      <c r="B36" s="12" t="s">
        <v>1709</v>
      </c>
      <c r="C36" s="2" t="s">
        <v>770</v>
      </c>
      <c r="D36" s="13" t="s">
        <v>1684</v>
      </c>
      <c r="E36" s="13" t="s">
        <v>867</v>
      </c>
      <c r="F36" s="13" t="s">
        <v>863</v>
      </c>
      <c r="G36" s="13" t="s">
        <v>863</v>
      </c>
      <c r="H36" s="2">
        <v>1989</v>
      </c>
      <c r="I36" s="2">
        <f t="shared" si="3"/>
        <v>31</v>
      </c>
      <c r="J36" s="2">
        <f t="shared" si="4"/>
        <v>31</v>
      </c>
      <c r="K36" s="2" t="s">
        <v>1710</v>
      </c>
      <c r="L36" s="14"/>
      <c r="M36" s="14"/>
    </row>
    <row r="37" spans="1:13" x14ac:dyDescent="0.25">
      <c r="A37" s="2">
        <f t="shared" si="2"/>
        <v>36</v>
      </c>
      <c r="B37" s="12" t="s">
        <v>1672</v>
      </c>
      <c r="C37" s="2" t="s">
        <v>770</v>
      </c>
      <c r="D37" s="13" t="s">
        <v>1684</v>
      </c>
      <c r="E37" s="13" t="s">
        <v>867</v>
      </c>
      <c r="F37" s="13" t="s">
        <v>863</v>
      </c>
      <c r="G37" s="13" t="s">
        <v>863</v>
      </c>
      <c r="H37" s="2">
        <v>1987</v>
      </c>
      <c r="I37" s="13">
        <f>H37-G37</f>
        <v>29</v>
      </c>
      <c r="J37" s="2">
        <f t="shared" si="4"/>
        <v>29</v>
      </c>
      <c r="K37" s="2" t="s">
        <v>1711</v>
      </c>
      <c r="L37" s="14"/>
      <c r="M37" s="14"/>
    </row>
    <row r="38" spans="1:13" x14ac:dyDescent="0.25">
      <c r="A38" s="2">
        <f t="shared" si="2"/>
        <v>37</v>
      </c>
      <c r="B38" s="12" t="s">
        <v>1673</v>
      </c>
      <c r="C38" s="2" t="s">
        <v>770</v>
      </c>
      <c r="D38" s="13" t="s">
        <v>1684</v>
      </c>
      <c r="E38" s="13" t="s">
        <v>867</v>
      </c>
      <c r="F38" s="13" t="s">
        <v>863</v>
      </c>
      <c r="G38" s="13" t="s">
        <v>863</v>
      </c>
      <c r="H38" s="2">
        <v>1988</v>
      </c>
      <c r="I38" s="2">
        <f t="shared" si="3"/>
        <v>30</v>
      </c>
      <c r="J38" s="2">
        <f t="shared" si="4"/>
        <v>30</v>
      </c>
      <c r="K38" s="2" t="s">
        <v>1741</v>
      </c>
      <c r="L38" s="14"/>
      <c r="M38" s="14"/>
    </row>
    <row r="39" spans="1:13" x14ac:dyDescent="0.25">
      <c r="A39" s="2">
        <f t="shared" si="2"/>
        <v>38</v>
      </c>
      <c r="B39" s="12" t="s">
        <v>1674</v>
      </c>
      <c r="C39" s="2" t="s">
        <v>770</v>
      </c>
      <c r="D39" s="13" t="s">
        <v>1684</v>
      </c>
      <c r="E39" s="13" t="s">
        <v>867</v>
      </c>
      <c r="F39" s="13" t="s">
        <v>863</v>
      </c>
      <c r="G39" s="13" t="s">
        <v>863</v>
      </c>
      <c r="H39" s="2">
        <v>1987</v>
      </c>
      <c r="I39" s="2">
        <f t="shared" si="3"/>
        <v>29</v>
      </c>
      <c r="J39" s="2">
        <f t="shared" si="4"/>
        <v>29</v>
      </c>
      <c r="K39" s="2" t="s">
        <v>1712</v>
      </c>
      <c r="L39" s="14"/>
      <c r="M39" s="14"/>
    </row>
    <row r="40" spans="1:13" x14ac:dyDescent="0.25">
      <c r="A40" s="2">
        <f>A39+1</f>
        <v>39</v>
      </c>
      <c r="B40" s="12" t="s">
        <v>1675</v>
      </c>
      <c r="C40" s="2" t="s">
        <v>770</v>
      </c>
      <c r="D40" s="13" t="s">
        <v>1684</v>
      </c>
      <c r="E40" s="13" t="s">
        <v>863</v>
      </c>
      <c r="F40" s="13" t="s">
        <v>863</v>
      </c>
      <c r="G40" s="13" t="s">
        <v>863</v>
      </c>
      <c r="H40" s="2">
        <v>1989</v>
      </c>
      <c r="I40" s="2">
        <f t="shared" si="3"/>
        <v>31</v>
      </c>
      <c r="J40" s="2">
        <f t="shared" si="4"/>
        <v>31</v>
      </c>
      <c r="K40" s="2" t="s">
        <v>1712</v>
      </c>
      <c r="L40" s="14"/>
      <c r="M40" s="14"/>
    </row>
    <row r="41" spans="1:13" x14ac:dyDescent="0.25">
      <c r="A41" s="2">
        <f t="shared" si="2"/>
        <v>40</v>
      </c>
      <c r="B41" s="12" t="s">
        <v>1676</v>
      </c>
      <c r="C41" s="2" t="s">
        <v>770</v>
      </c>
      <c r="D41" s="13" t="s">
        <v>1684</v>
      </c>
      <c r="E41" s="13" t="s">
        <v>867</v>
      </c>
      <c r="F41" s="13" t="s">
        <v>863</v>
      </c>
      <c r="G41" s="13" t="s">
        <v>863</v>
      </c>
      <c r="H41" s="2">
        <v>1989</v>
      </c>
      <c r="I41" s="2">
        <f t="shared" si="3"/>
        <v>31</v>
      </c>
      <c r="J41" s="2">
        <f t="shared" si="4"/>
        <v>31</v>
      </c>
      <c r="K41" s="2" t="s">
        <v>1713</v>
      </c>
      <c r="L41" s="14"/>
      <c r="M41" s="14"/>
    </row>
    <row r="42" spans="1:13" x14ac:dyDescent="0.25">
      <c r="A42" s="2">
        <f t="shared" si="2"/>
        <v>41</v>
      </c>
      <c r="B42" s="12" t="s">
        <v>1677</v>
      </c>
      <c r="C42" s="2" t="s">
        <v>770</v>
      </c>
      <c r="D42" s="13" t="s">
        <v>1684</v>
      </c>
      <c r="E42" s="13" t="s">
        <v>863</v>
      </c>
      <c r="F42" s="13" t="s">
        <v>863</v>
      </c>
      <c r="G42" s="13" t="s">
        <v>868</v>
      </c>
      <c r="H42" s="2">
        <v>1994</v>
      </c>
      <c r="I42" s="2">
        <f t="shared" si="3"/>
        <v>35</v>
      </c>
      <c r="J42" s="2">
        <f t="shared" si="4"/>
        <v>36</v>
      </c>
      <c r="K42" s="2" t="s">
        <v>1715</v>
      </c>
      <c r="L42" s="14"/>
      <c r="M42" s="14"/>
    </row>
    <row r="43" spans="1:13" x14ac:dyDescent="0.25">
      <c r="A43" s="2">
        <f t="shared" si="2"/>
        <v>42</v>
      </c>
      <c r="B43" s="12" t="s">
        <v>1678</v>
      </c>
      <c r="C43" s="2" t="s">
        <v>770</v>
      </c>
      <c r="D43" s="13" t="s">
        <v>1684</v>
      </c>
      <c r="E43" s="13" t="s">
        <v>863</v>
      </c>
      <c r="F43" s="13" t="s">
        <v>868</v>
      </c>
      <c r="G43" s="13" t="s">
        <v>868</v>
      </c>
      <c r="H43" s="2">
        <v>1987</v>
      </c>
      <c r="I43" s="2">
        <f t="shared" si="3"/>
        <v>28</v>
      </c>
      <c r="J43" s="2">
        <f t="shared" si="4"/>
        <v>28</v>
      </c>
      <c r="K43" s="2" t="s">
        <v>1714</v>
      </c>
      <c r="L43" s="14"/>
      <c r="M43" s="14"/>
    </row>
    <row r="44" spans="1:13" x14ac:dyDescent="0.25">
      <c r="A44" s="2">
        <f t="shared" si="2"/>
        <v>43</v>
      </c>
      <c r="B44" s="12" t="s">
        <v>1679</v>
      </c>
      <c r="C44" s="2" t="s">
        <v>770</v>
      </c>
      <c r="D44" s="13" t="s">
        <v>1684</v>
      </c>
      <c r="E44" s="13" t="s">
        <v>863</v>
      </c>
      <c r="F44" s="13" t="s">
        <v>868</v>
      </c>
      <c r="G44" s="13" t="s">
        <v>865</v>
      </c>
      <c r="H44" s="2">
        <v>1990</v>
      </c>
      <c r="I44" s="2">
        <f t="shared" si="3"/>
        <v>30</v>
      </c>
      <c r="J44" s="2">
        <f t="shared" si="4"/>
        <v>31</v>
      </c>
      <c r="K44" s="2" t="s">
        <v>1715</v>
      </c>
      <c r="L44" s="14"/>
      <c r="M44" s="14"/>
    </row>
    <row r="45" spans="1:13" x14ac:dyDescent="0.25">
      <c r="A45" s="2">
        <f t="shared" si="2"/>
        <v>44</v>
      </c>
      <c r="B45" s="12" t="s">
        <v>1680</v>
      </c>
      <c r="C45" s="2" t="s">
        <v>770</v>
      </c>
      <c r="D45" s="13" t="s">
        <v>1684</v>
      </c>
      <c r="E45" s="13" t="s">
        <v>853</v>
      </c>
      <c r="F45" s="13" t="s">
        <v>852</v>
      </c>
      <c r="G45" s="13" t="s">
        <v>852</v>
      </c>
      <c r="H45" s="2">
        <v>1988</v>
      </c>
      <c r="I45" s="2">
        <f t="shared" si="3"/>
        <v>34</v>
      </c>
      <c r="J45" s="2">
        <f t="shared" si="4"/>
        <v>34</v>
      </c>
      <c r="K45" s="2" t="s">
        <v>1723</v>
      </c>
      <c r="L45" s="14"/>
      <c r="M45" s="14"/>
    </row>
    <row r="46" spans="1:13" x14ac:dyDescent="0.25">
      <c r="A46" s="2">
        <f t="shared" si="2"/>
        <v>45</v>
      </c>
      <c r="B46" s="1" t="s">
        <v>1681</v>
      </c>
      <c r="C46" s="2" t="s">
        <v>770</v>
      </c>
      <c r="D46" s="13" t="s">
        <v>1682</v>
      </c>
      <c r="E46" s="13" t="s">
        <v>1683</v>
      </c>
      <c r="F46" s="13" t="s">
        <v>1286</v>
      </c>
      <c r="G46" s="13" t="s">
        <v>1286</v>
      </c>
      <c r="H46" s="2">
        <v>1986</v>
      </c>
      <c r="I46" s="2">
        <f t="shared" si="3"/>
        <v>34</v>
      </c>
      <c r="J46" s="2">
        <f t="shared" si="4"/>
        <v>34</v>
      </c>
      <c r="K46" s="2" t="s">
        <v>1711</v>
      </c>
      <c r="L46" s="14"/>
      <c r="M46" s="14"/>
    </row>
    <row r="47" spans="1:13" x14ac:dyDescent="0.25">
      <c r="A47" s="2">
        <f t="shared" si="2"/>
        <v>46</v>
      </c>
      <c r="B47" s="1" t="s">
        <v>1724</v>
      </c>
      <c r="C47" s="2" t="s">
        <v>770</v>
      </c>
      <c r="D47" s="13" t="s">
        <v>1725</v>
      </c>
      <c r="E47" s="13" t="s">
        <v>867</v>
      </c>
      <c r="F47" s="13" t="s">
        <v>868</v>
      </c>
      <c r="G47" s="13" t="s">
        <v>865</v>
      </c>
      <c r="H47" s="2">
        <v>1986</v>
      </c>
      <c r="I47" s="2">
        <f t="shared" si="3"/>
        <v>26</v>
      </c>
      <c r="J47" s="2">
        <f t="shared" si="4"/>
        <v>27</v>
      </c>
      <c r="K47" s="2" t="s">
        <v>1726</v>
      </c>
      <c r="L47" s="14"/>
      <c r="M47" s="14"/>
    </row>
    <row r="48" spans="1:13" x14ac:dyDescent="0.25">
      <c r="A48" s="2">
        <f t="shared" ref="A48" si="5">A47+1</f>
        <v>47</v>
      </c>
      <c r="B48" s="1" t="s">
        <v>1727</v>
      </c>
      <c r="C48" s="2" t="s">
        <v>770</v>
      </c>
      <c r="D48" s="13" t="s">
        <v>1725</v>
      </c>
      <c r="E48" s="13" t="s">
        <v>863</v>
      </c>
      <c r="F48" s="13" t="s">
        <v>865</v>
      </c>
      <c r="G48" s="13" t="s">
        <v>947</v>
      </c>
      <c r="H48" s="2">
        <v>1990</v>
      </c>
      <c r="I48" s="2">
        <f t="shared" si="3"/>
        <v>29</v>
      </c>
      <c r="J48" s="2">
        <f t="shared" si="4"/>
        <v>30</v>
      </c>
      <c r="K48" s="2" t="s">
        <v>718</v>
      </c>
      <c r="L48" s="14"/>
      <c r="M48" s="14"/>
    </row>
    <row r="49" spans="1:13" x14ac:dyDescent="0.25">
      <c r="A49" s="2">
        <f t="shared" ref="A49:A108" si="6">A48+1</f>
        <v>48</v>
      </c>
      <c r="B49" s="1" t="s">
        <v>1728</v>
      </c>
      <c r="C49" s="2" t="s">
        <v>770</v>
      </c>
      <c r="D49" s="13" t="s">
        <v>1725</v>
      </c>
      <c r="E49" s="13" t="s">
        <v>868</v>
      </c>
      <c r="F49" s="13" t="s">
        <v>865</v>
      </c>
      <c r="G49" s="13" t="s">
        <v>943</v>
      </c>
      <c r="H49" s="2">
        <v>1992</v>
      </c>
      <c r="I49" s="2">
        <f t="shared" si="3"/>
        <v>30</v>
      </c>
      <c r="J49" s="2">
        <f t="shared" si="4"/>
        <v>32</v>
      </c>
      <c r="K49" s="2" t="s">
        <v>1729</v>
      </c>
      <c r="L49" s="14"/>
      <c r="M49" s="14"/>
    </row>
    <row r="50" spans="1:13" x14ac:dyDescent="0.25">
      <c r="A50" s="2">
        <f t="shared" si="6"/>
        <v>49</v>
      </c>
      <c r="B50" s="1" t="s">
        <v>1730</v>
      </c>
      <c r="C50" s="2" t="s">
        <v>770</v>
      </c>
      <c r="D50" s="13" t="s">
        <v>1725</v>
      </c>
      <c r="E50" s="13" t="s">
        <v>868</v>
      </c>
      <c r="F50" s="13" t="s">
        <v>865</v>
      </c>
      <c r="G50" s="13" t="s">
        <v>947</v>
      </c>
      <c r="H50" s="2">
        <v>1993</v>
      </c>
      <c r="I50" s="2">
        <f t="shared" si="3"/>
        <v>32</v>
      </c>
      <c r="J50" s="2">
        <f t="shared" si="4"/>
        <v>33</v>
      </c>
      <c r="K50" s="2" t="s">
        <v>1711</v>
      </c>
      <c r="L50" s="14"/>
      <c r="M50" s="14"/>
    </row>
    <row r="51" spans="1:13" x14ac:dyDescent="0.25">
      <c r="A51" s="2">
        <f t="shared" si="6"/>
        <v>50</v>
      </c>
      <c r="B51" s="1" t="s">
        <v>1731</v>
      </c>
      <c r="C51" s="2" t="s">
        <v>770</v>
      </c>
      <c r="D51" s="13" t="s">
        <v>1725</v>
      </c>
      <c r="E51" s="13" t="s">
        <v>868</v>
      </c>
      <c r="F51" s="13" t="s">
        <v>865</v>
      </c>
      <c r="G51" s="13" t="s">
        <v>868</v>
      </c>
      <c r="H51" s="2">
        <v>1990</v>
      </c>
      <c r="I51" s="2">
        <f t="shared" si="3"/>
        <v>31</v>
      </c>
      <c r="J51" s="2">
        <f t="shared" si="4"/>
        <v>30</v>
      </c>
      <c r="K51" s="2" t="s">
        <v>1689</v>
      </c>
      <c r="L51" s="14"/>
      <c r="M51" s="14"/>
    </row>
    <row r="52" spans="1:13" x14ac:dyDescent="0.25">
      <c r="A52" s="2">
        <f t="shared" si="6"/>
        <v>51</v>
      </c>
      <c r="B52" s="1" t="s">
        <v>1732</v>
      </c>
      <c r="C52" s="2" t="s">
        <v>770</v>
      </c>
      <c r="D52" s="13" t="s">
        <v>1725</v>
      </c>
      <c r="E52" s="13" t="s">
        <v>868</v>
      </c>
      <c r="F52" s="13" t="s">
        <v>865</v>
      </c>
      <c r="G52" s="13" t="s">
        <v>943</v>
      </c>
      <c r="H52" s="2">
        <v>1990</v>
      </c>
      <c r="I52" s="2">
        <f t="shared" si="3"/>
        <v>28</v>
      </c>
      <c r="J52" s="2">
        <f t="shared" si="4"/>
        <v>30</v>
      </c>
      <c r="K52" s="2" t="s">
        <v>1711</v>
      </c>
      <c r="L52" s="14"/>
      <c r="M52" s="14"/>
    </row>
    <row r="53" spans="1:13" x14ac:dyDescent="0.25">
      <c r="A53" s="2">
        <f t="shared" si="6"/>
        <v>52</v>
      </c>
      <c r="B53" s="1" t="s">
        <v>1733</v>
      </c>
      <c r="C53" s="2" t="s">
        <v>770</v>
      </c>
      <c r="D53" s="13" t="s">
        <v>1725</v>
      </c>
      <c r="E53" s="13" t="s">
        <v>947</v>
      </c>
      <c r="F53" s="13" t="s">
        <v>947</v>
      </c>
      <c r="G53" s="13" t="s">
        <v>947</v>
      </c>
      <c r="H53" s="2">
        <v>1991</v>
      </c>
      <c r="I53" s="2">
        <f t="shared" si="3"/>
        <v>30</v>
      </c>
      <c r="J53" s="2">
        <f t="shared" si="4"/>
        <v>30</v>
      </c>
      <c r="K53" s="2" t="s">
        <v>1711</v>
      </c>
      <c r="L53" s="14"/>
      <c r="M53" s="14"/>
    </row>
    <row r="54" spans="1:13" x14ac:dyDescent="0.25">
      <c r="A54" s="2">
        <f t="shared" si="6"/>
        <v>53</v>
      </c>
      <c r="B54" s="1" t="s">
        <v>1734</v>
      </c>
      <c r="C54" s="2" t="s">
        <v>770</v>
      </c>
      <c r="D54" s="13" t="s">
        <v>1735</v>
      </c>
      <c r="E54" s="13" t="s">
        <v>868</v>
      </c>
      <c r="F54" s="13" t="s">
        <v>947</v>
      </c>
      <c r="G54" s="13" t="s">
        <v>943</v>
      </c>
      <c r="H54" s="2">
        <v>1995</v>
      </c>
      <c r="I54" s="2">
        <f t="shared" si="3"/>
        <v>33</v>
      </c>
      <c r="J54" s="2">
        <f t="shared" si="4"/>
        <v>34</v>
      </c>
      <c r="K54" s="2" t="s">
        <v>1736</v>
      </c>
      <c r="L54" s="14"/>
      <c r="M54" s="14"/>
    </row>
    <row r="55" spans="1:13" x14ac:dyDescent="0.25">
      <c r="A55" s="2">
        <f t="shared" si="6"/>
        <v>54</v>
      </c>
      <c r="B55" s="1" t="s">
        <v>1737</v>
      </c>
      <c r="C55" s="2" t="s">
        <v>770</v>
      </c>
      <c r="D55" s="13" t="s">
        <v>1725</v>
      </c>
      <c r="E55" s="13" t="s">
        <v>865</v>
      </c>
      <c r="F55" s="13" t="s">
        <v>947</v>
      </c>
      <c r="G55" s="13" t="s">
        <v>944</v>
      </c>
      <c r="H55" s="2">
        <v>1992</v>
      </c>
      <c r="I55" s="2">
        <f t="shared" si="3"/>
        <v>29</v>
      </c>
      <c r="J55" s="2">
        <f t="shared" si="4"/>
        <v>31</v>
      </c>
      <c r="K55" s="2" t="s">
        <v>1689</v>
      </c>
      <c r="L55" s="14"/>
      <c r="M55" s="14"/>
    </row>
    <row r="56" spans="1:13" x14ac:dyDescent="0.25">
      <c r="A56" s="2">
        <f t="shared" si="6"/>
        <v>55</v>
      </c>
      <c r="B56" s="1" t="s">
        <v>1738</v>
      </c>
      <c r="C56" s="2" t="s">
        <v>770</v>
      </c>
      <c r="D56" s="13" t="s">
        <v>1725</v>
      </c>
      <c r="E56" s="13" t="s">
        <v>865</v>
      </c>
      <c r="F56" s="13" t="s">
        <v>947</v>
      </c>
      <c r="G56" s="13" t="s">
        <v>943</v>
      </c>
      <c r="H56" s="2">
        <v>1990</v>
      </c>
      <c r="I56" s="2">
        <f t="shared" ref="I56:I95" si="7">H56-G56</f>
        <v>28</v>
      </c>
      <c r="J56" s="2">
        <f t="shared" ref="J56:J97" si="8">H56-F56</f>
        <v>29</v>
      </c>
      <c r="K56" s="2" t="s">
        <v>1739</v>
      </c>
      <c r="L56" s="14"/>
      <c r="M56" s="14"/>
    </row>
    <row r="57" spans="1:13" x14ac:dyDescent="0.25">
      <c r="A57" s="2">
        <f t="shared" si="6"/>
        <v>56</v>
      </c>
      <c r="B57" s="1" t="s">
        <v>1740</v>
      </c>
      <c r="C57" s="2" t="s">
        <v>770</v>
      </c>
      <c r="D57" s="13" t="s">
        <v>1725</v>
      </c>
      <c r="E57" s="13" t="s">
        <v>865</v>
      </c>
      <c r="F57" s="13" t="s">
        <v>947</v>
      </c>
      <c r="G57" s="13" t="s">
        <v>944</v>
      </c>
      <c r="H57" s="2">
        <v>1990</v>
      </c>
      <c r="I57" s="2">
        <f t="shared" si="7"/>
        <v>27</v>
      </c>
      <c r="J57" s="2">
        <f t="shared" si="8"/>
        <v>29</v>
      </c>
      <c r="K57" s="2" t="s">
        <v>1711</v>
      </c>
      <c r="L57" s="14"/>
      <c r="M57" s="14"/>
    </row>
    <row r="58" spans="1:13" x14ac:dyDescent="0.25">
      <c r="A58" s="2">
        <f t="shared" si="6"/>
        <v>57</v>
      </c>
      <c r="B58" s="1" t="s">
        <v>1742</v>
      </c>
      <c r="C58" s="2" t="s">
        <v>770</v>
      </c>
      <c r="D58" s="13" t="s">
        <v>1725</v>
      </c>
      <c r="E58" s="13" t="s">
        <v>865</v>
      </c>
      <c r="F58" s="13" t="s">
        <v>947</v>
      </c>
      <c r="G58" s="13" t="s">
        <v>945</v>
      </c>
      <c r="H58" s="2">
        <v>1994</v>
      </c>
      <c r="I58" s="2">
        <f t="shared" si="7"/>
        <v>30</v>
      </c>
      <c r="J58" s="2">
        <f t="shared" si="8"/>
        <v>33</v>
      </c>
      <c r="K58" s="2" t="s">
        <v>1744</v>
      </c>
      <c r="L58" s="14"/>
      <c r="M58" s="14"/>
    </row>
    <row r="59" spans="1:13" x14ac:dyDescent="0.25">
      <c r="A59" s="2">
        <f t="shared" si="6"/>
        <v>58</v>
      </c>
      <c r="B59" s="1" t="s">
        <v>1743</v>
      </c>
      <c r="C59" s="2" t="s">
        <v>770</v>
      </c>
      <c r="D59" s="13" t="s">
        <v>1725</v>
      </c>
      <c r="E59" s="13" t="s">
        <v>852</v>
      </c>
      <c r="F59" s="13" t="s">
        <v>950</v>
      </c>
      <c r="G59" s="13" t="s">
        <v>950</v>
      </c>
      <c r="H59" s="2">
        <v>1991</v>
      </c>
      <c r="I59" s="2">
        <f t="shared" si="7"/>
        <v>25</v>
      </c>
      <c r="J59" s="2">
        <f t="shared" si="8"/>
        <v>25</v>
      </c>
      <c r="K59" s="2" t="s">
        <v>1711</v>
      </c>
      <c r="L59" s="14"/>
      <c r="M59" s="14"/>
    </row>
    <row r="60" spans="1:13" x14ac:dyDescent="0.25">
      <c r="A60" s="2">
        <f t="shared" si="6"/>
        <v>59</v>
      </c>
      <c r="B60" s="1" t="s">
        <v>1745</v>
      </c>
      <c r="C60" s="2" t="s">
        <v>770</v>
      </c>
      <c r="D60" s="13" t="s">
        <v>1746</v>
      </c>
      <c r="E60" s="13" t="s">
        <v>950</v>
      </c>
      <c r="F60" s="13" t="s">
        <v>946</v>
      </c>
      <c r="G60" s="13" t="s">
        <v>946</v>
      </c>
      <c r="H60" s="2">
        <v>1992</v>
      </c>
      <c r="I60" s="2">
        <f t="shared" si="7"/>
        <v>25</v>
      </c>
      <c r="J60" s="2">
        <f t="shared" si="8"/>
        <v>25</v>
      </c>
      <c r="K60" s="2" t="s">
        <v>1747</v>
      </c>
      <c r="L60" s="14"/>
      <c r="M60" s="14"/>
    </row>
    <row r="61" spans="1:13" x14ac:dyDescent="0.25">
      <c r="A61" s="2">
        <f t="shared" si="6"/>
        <v>60</v>
      </c>
      <c r="B61" s="1" t="s">
        <v>1748</v>
      </c>
      <c r="C61" s="2" t="s">
        <v>770</v>
      </c>
      <c r="D61" s="13" t="s">
        <v>1746</v>
      </c>
      <c r="E61" s="13" t="s">
        <v>950</v>
      </c>
      <c r="F61" s="13" t="s">
        <v>950</v>
      </c>
      <c r="G61" s="13" t="s">
        <v>946</v>
      </c>
      <c r="H61" s="2">
        <v>1991</v>
      </c>
      <c r="I61" s="2">
        <f t="shared" si="7"/>
        <v>24</v>
      </c>
      <c r="J61" s="2">
        <f t="shared" si="8"/>
        <v>25</v>
      </c>
      <c r="K61" s="2" t="s">
        <v>1711</v>
      </c>
      <c r="L61" s="14"/>
      <c r="M61" s="14"/>
    </row>
    <row r="62" spans="1:13" x14ac:dyDescent="0.25">
      <c r="A62" s="2">
        <f t="shared" si="6"/>
        <v>61</v>
      </c>
      <c r="B62" s="1" t="s">
        <v>1749</v>
      </c>
      <c r="C62" s="2" t="s">
        <v>770</v>
      </c>
      <c r="D62" s="13" t="s">
        <v>1746</v>
      </c>
      <c r="E62" s="13" t="s">
        <v>946</v>
      </c>
      <c r="F62" s="13" t="s">
        <v>946</v>
      </c>
      <c r="G62" s="13" t="s">
        <v>946</v>
      </c>
      <c r="H62" s="2">
        <v>1993</v>
      </c>
      <c r="I62" s="2">
        <f t="shared" si="7"/>
        <v>26</v>
      </c>
      <c r="J62" s="2">
        <f t="shared" si="8"/>
        <v>26</v>
      </c>
      <c r="K62" s="2" t="s">
        <v>1729</v>
      </c>
      <c r="L62" s="14"/>
      <c r="M62" s="14"/>
    </row>
    <row r="63" spans="1:13" x14ac:dyDescent="0.25">
      <c r="A63" s="2">
        <f t="shared" si="6"/>
        <v>62</v>
      </c>
      <c r="B63" s="1" t="s">
        <v>1750</v>
      </c>
      <c r="C63" s="2" t="s">
        <v>770</v>
      </c>
      <c r="D63" s="13" t="s">
        <v>1746</v>
      </c>
      <c r="E63" s="13" t="s">
        <v>950</v>
      </c>
      <c r="F63" s="13" t="s">
        <v>946</v>
      </c>
      <c r="G63" s="13" t="s">
        <v>896</v>
      </c>
      <c r="H63" s="2">
        <v>1994</v>
      </c>
      <c r="I63" s="2">
        <f t="shared" si="7"/>
        <v>26</v>
      </c>
      <c r="J63" s="2">
        <f t="shared" si="8"/>
        <v>27</v>
      </c>
      <c r="K63" s="2" t="s">
        <v>1689</v>
      </c>
      <c r="L63" s="14"/>
      <c r="M63" s="14"/>
    </row>
    <row r="64" spans="1:13" x14ac:dyDescent="0.25">
      <c r="A64" s="2">
        <f t="shared" si="6"/>
        <v>63</v>
      </c>
      <c r="B64" s="1" t="s">
        <v>1751</v>
      </c>
      <c r="C64" s="2" t="s">
        <v>770</v>
      </c>
      <c r="D64" s="13" t="s">
        <v>1746</v>
      </c>
      <c r="E64" s="13" t="s">
        <v>946</v>
      </c>
      <c r="F64" s="13" t="s">
        <v>946</v>
      </c>
      <c r="G64" s="13" t="s">
        <v>896</v>
      </c>
      <c r="H64" s="2">
        <v>1993</v>
      </c>
      <c r="I64" s="2">
        <f t="shared" si="7"/>
        <v>25</v>
      </c>
      <c r="J64" s="2">
        <f t="shared" si="8"/>
        <v>26</v>
      </c>
      <c r="K64" s="2" t="s">
        <v>1689</v>
      </c>
      <c r="L64" s="14"/>
      <c r="M64" s="14"/>
    </row>
    <row r="65" spans="1:13" x14ac:dyDescent="0.25">
      <c r="A65" s="2">
        <f t="shared" si="6"/>
        <v>64</v>
      </c>
      <c r="B65" s="1" t="s">
        <v>1752</v>
      </c>
      <c r="C65" s="2" t="s">
        <v>770</v>
      </c>
      <c r="D65" s="13" t="s">
        <v>1746</v>
      </c>
      <c r="E65" s="13" t="s">
        <v>946</v>
      </c>
      <c r="F65" s="13" t="s">
        <v>854</v>
      </c>
      <c r="G65" s="13" t="s">
        <v>854</v>
      </c>
      <c r="H65" s="2">
        <v>1991</v>
      </c>
      <c r="I65" s="2">
        <f t="shared" si="7"/>
        <v>22</v>
      </c>
      <c r="J65" s="2">
        <f t="shared" si="8"/>
        <v>22</v>
      </c>
      <c r="K65" s="2" t="s">
        <v>1711</v>
      </c>
      <c r="L65" s="14"/>
      <c r="M65" s="14"/>
    </row>
    <row r="66" spans="1:13" x14ac:dyDescent="0.25">
      <c r="A66" s="2">
        <f t="shared" si="6"/>
        <v>65</v>
      </c>
      <c r="B66" s="1" t="s">
        <v>1754</v>
      </c>
      <c r="C66" s="2" t="s">
        <v>770</v>
      </c>
      <c r="D66" s="13" t="s">
        <v>1746</v>
      </c>
      <c r="E66" s="13" t="s">
        <v>896</v>
      </c>
      <c r="F66" s="13" t="s">
        <v>896</v>
      </c>
      <c r="G66" s="13" t="s">
        <v>854</v>
      </c>
      <c r="H66" s="2">
        <v>1992</v>
      </c>
      <c r="I66" s="2">
        <f t="shared" si="7"/>
        <v>23</v>
      </c>
      <c r="J66" s="2">
        <f t="shared" si="8"/>
        <v>24</v>
      </c>
      <c r="K66" s="2" t="s">
        <v>1753</v>
      </c>
      <c r="L66" s="14"/>
      <c r="M66" s="14"/>
    </row>
    <row r="67" spans="1:13" x14ac:dyDescent="0.25">
      <c r="A67" s="2">
        <f t="shared" si="6"/>
        <v>66</v>
      </c>
      <c r="B67" s="1" t="s">
        <v>1755</v>
      </c>
      <c r="C67" s="2" t="s">
        <v>770</v>
      </c>
      <c r="D67" s="13" t="s">
        <v>1746</v>
      </c>
      <c r="E67" s="13" t="s">
        <v>854</v>
      </c>
      <c r="F67" s="13" t="s">
        <v>836</v>
      </c>
      <c r="G67" s="13" t="s">
        <v>836</v>
      </c>
      <c r="H67" s="2">
        <v>1991</v>
      </c>
      <c r="I67" s="2">
        <f t="shared" si="7"/>
        <v>21</v>
      </c>
      <c r="J67" s="2">
        <f t="shared" si="8"/>
        <v>21</v>
      </c>
      <c r="K67" s="2" t="s">
        <v>1711</v>
      </c>
      <c r="L67" s="14"/>
      <c r="M67" s="14"/>
    </row>
    <row r="68" spans="1:13" x14ac:dyDescent="0.25">
      <c r="A68" s="2">
        <f t="shared" si="6"/>
        <v>67</v>
      </c>
      <c r="B68" s="1" t="s">
        <v>1756</v>
      </c>
      <c r="C68" s="2" t="s">
        <v>770</v>
      </c>
      <c r="D68" s="13" t="s">
        <v>1746</v>
      </c>
      <c r="E68" s="13" t="s">
        <v>854</v>
      </c>
      <c r="F68" s="13" t="s">
        <v>836</v>
      </c>
      <c r="G68" s="13" t="s">
        <v>836</v>
      </c>
      <c r="H68" s="2">
        <v>1992</v>
      </c>
      <c r="I68" s="2">
        <f t="shared" si="7"/>
        <v>22</v>
      </c>
      <c r="J68" s="2">
        <f t="shared" si="8"/>
        <v>22</v>
      </c>
      <c r="K68" s="2" t="s">
        <v>1729</v>
      </c>
      <c r="L68" s="14"/>
      <c r="M68" s="14"/>
    </row>
    <row r="69" spans="1:13" x14ac:dyDescent="0.25">
      <c r="A69" s="2">
        <f t="shared" si="6"/>
        <v>68</v>
      </c>
      <c r="B69" s="1" t="s">
        <v>1757</v>
      </c>
      <c r="C69" s="2" t="s">
        <v>770</v>
      </c>
      <c r="D69" s="13" t="s">
        <v>1746</v>
      </c>
      <c r="E69" s="13" t="s">
        <v>836</v>
      </c>
      <c r="F69" s="13" t="s">
        <v>836</v>
      </c>
      <c r="G69" s="13" t="s">
        <v>836</v>
      </c>
      <c r="H69" s="2">
        <v>1992</v>
      </c>
      <c r="I69" s="2">
        <f t="shared" si="7"/>
        <v>22</v>
      </c>
      <c r="J69" s="2">
        <f t="shared" si="8"/>
        <v>22</v>
      </c>
      <c r="K69" s="2" t="s">
        <v>1711</v>
      </c>
      <c r="L69" s="14"/>
      <c r="M69" s="14"/>
    </row>
    <row r="70" spans="1:13" x14ac:dyDescent="0.25">
      <c r="A70" s="2">
        <f t="shared" si="6"/>
        <v>69</v>
      </c>
      <c r="B70" s="1" t="s">
        <v>1758</v>
      </c>
      <c r="C70" s="2" t="s">
        <v>770</v>
      </c>
      <c r="D70" s="13" t="s">
        <v>1725</v>
      </c>
      <c r="E70" s="13" t="s">
        <v>868</v>
      </c>
      <c r="F70" s="13" t="s">
        <v>947</v>
      </c>
      <c r="G70" s="13" t="s">
        <v>943</v>
      </c>
      <c r="H70" s="2">
        <v>1989</v>
      </c>
      <c r="I70" s="2">
        <f t="shared" si="7"/>
        <v>27</v>
      </c>
      <c r="J70" s="2">
        <f t="shared" si="8"/>
        <v>28</v>
      </c>
      <c r="K70" s="2" t="s">
        <v>1723</v>
      </c>
      <c r="L70" s="14"/>
      <c r="M70" s="14"/>
    </row>
    <row r="71" spans="1:13" x14ac:dyDescent="0.25">
      <c r="A71" s="2">
        <f t="shared" si="6"/>
        <v>70</v>
      </c>
      <c r="B71" s="1" t="s">
        <v>1759</v>
      </c>
      <c r="C71" s="2" t="s">
        <v>770</v>
      </c>
      <c r="D71" s="13" t="s">
        <v>1725</v>
      </c>
      <c r="E71" s="13" t="s">
        <v>865</v>
      </c>
      <c r="F71" s="13" t="s">
        <v>943</v>
      </c>
      <c r="G71" s="13" t="s">
        <v>944</v>
      </c>
      <c r="H71" s="2">
        <v>1987</v>
      </c>
      <c r="I71" s="2">
        <f t="shared" si="7"/>
        <v>24</v>
      </c>
      <c r="J71" s="2">
        <f t="shared" si="8"/>
        <v>25</v>
      </c>
      <c r="K71" s="2" t="s">
        <v>1723</v>
      </c>
      <c r="L71" s="14"/>
      <c r="M71" s="14"/>
    </row>
    <row r="72" spans="1:13" x14ac:dyDescent="0.25">
      <c r="A72" s="2">
        <f t="shared" si="6"/>
        <v>71</v>
      </c>
      <c r="B72" s="1" t="s">
        <v>1760</v>
      </c>
      <c r="C72" s="2" t="s">
        <v>770</v>
      </c>
      <c r="D72" s="13" t="s">
        <v>1725</v>
      </c>
      <c r="E72" s="13" t="s">
        <v>943</v>
      </c>
      <c r="F72" s="13" t="s">
        <v>945</v>
      </c>
      <c r="G72" s="13" t="s">
        <v>951</v>
      </c>
      <c r="H72" s="2">
        <v>1991</v>
      </c>
      <c r="I72" s="2">
        <f t="shared" si="7"/>
        <v>26</v>
      </c>
      <c r="J72" s="2">
        <f t="shared" si="8"/>
        <v>27</v>
      </c>
      <c r="K72" s="2" t="s">
        <v>1723</v>
      </c>
      <c r="L72" s="14"/>
      <c r="M72" s="14"/>
    </row>
    <row r="73" spans="1:13" x14ac:dyDescent="0.25">
      <c r="A73" s="2">
        <f t="shared" si="6"/>
        <v>72</v>
      </c>
      <c r="B73" s="1" t="s">
        <v>1761</v>
      </c>
      <c r="C73" s="2" t="s">
        <v>770</v>
      </c>
      <c r="D73" s="13" t="s">
        <v>1763</v>
      </c>
      <c r="E73" s="13" t="s">
        <v>947</v>
      </c>
      <c r="F73" s="13" t="s">
        <v>944</v>
      </c>
      <c r="G73" s="13" t="s">
        <v>945</v>
      </c>
      <c r="H73" s="2">
        <v>1989</v>
      </c>
      <c r="I73" s="2">
        <f t="shared" si="7"/>
        <v>25</v>
      </c>
      <c r="J73" s="2">
        <f t="shared" si="8"/>
        <v>26</v>
      </c>
      <c r="K73" s="2" t="s">
        <v>1723</v>
      </c>
      <c r="L73" s="14"/>
      <c r="M73" s="14"/>
    </row>
    <row r="74" spans="1:13" x14ac:dyDescent="0.25">
      <c r="A74" s="2">
        <f t="shared" si="6"/>
        <v>73</v>
      </c>
      <c r="B74" s="1" t="s">
        <v>1764</v>
      </c>
      <c r="C74" s="2" t="s">
        <v>770</v>
      </c>
      <c r="D74" s="13" t="s">
        <v>1725</v>
      </c>
      <c r="E74" s="13" t="s">
        <v>943</v>
      </c>
      <c r="F74" s="13" t="s">
        <v>945</v>
      </c>
      <c r="G74" s="13" t="s">
        <v>951</v>
      </c>
      <c r="H74" s="2">
        <v>1990</v>
      </c>
      <c r="I74" s="2">
        <f t="shared" si="7"/>
        <v>25</v>
      </c>
      <c r="J74" s="2">
        <f t="shared" si="8"/>
        <v>26</v>
      </c>
      <c r="K74" s="2" t="s">
        <v>1723</v>
      </c>
      <c r="L74" s="14"/>
      <c r="M74" s="14"/>
    </row>
    <row r="75" spans="1:13" x14ac:dyDescent="0.25">
      <c r="A75" s="2">
        <f t="shared" si="6"/>
        <v>74</v>
      </c>
      <c r="B75" s="1" t="s">
        <v>1765</v>
      </c>
      <c r="C75" s="2" t="s">
        <v>770</v>
      </c>
      <c r="D75" s="13" t="s">
        <v>1763</v>
      </c>
      <c r="E75" s="13" t="s">
        <v>944</v>
      </c>
      <c r="F75" s="13" t="s">
        <v>945</v>
      </c>
      <c r="G75" s="13" t="s">
        <v>951</v>
      </c>
      <c r="H75" s="2">
        <v>1989</v>
      </c>
      <c r="I75" s="2">
        <f t="shared" si="7"/>
        <v>24</v>
      </c>
      <c r="J75" s="2">
        <f t="shared" si="8"/>
        <v>25</v>
      </c>
      <c r="K75" s="2" t="s">
        <v>1723</v>
      </c>
      <c r="L75" s="14"/>
      <c r="M75" s="14"/>
    </row>
    <row r="76" spans="1:13" x14ac:dyDescent="0.25">
      <c r="A76" s="2">
        <f t="shared" si="6"/>
        <v>75</v>
      </c>
      <c r="B76" s="1" t="s">
        <v>1766</v>
      </c>
      <c r="C76" s="2" t="s">
        <v>770</v>
      </c>
      <c r="D76" s="13" t="s">
        <v>1725</v>
      </c>
      <c r="E76" s="13" t="s">
        <v>944</v>
      </c>
      <c r="F76" s="13" t="s">
        <v>951</v>
      </c>
      <c r="G76" s="13" t="s">
        <v>950</v>
      </c>
      <c r="H76" s="2">
        <v>1989</v>
      </c>
      <c r="I76" s="2">
        <v>0</v>
      </c>
      <c r="J76" s="2">
        <f t="shared" si="8"/>
        <v>24</v>
      </c>
      <c r="K76" s="2" t="s">
        <v>1707</v>
      </c>
      <c r="L76" s="14"/>
      <c r="M76" s="14"/>
    </row>
    <row r="77" spans="1:13" x14ac:dyDescent="0.25">
      <c r="A77" s="2">
        <f t="shared" si="6"/>
        <v>76</v>
      </c>
      <c r="B77" s="1" t="s">
        <v>1767</v>
      </c>
      <c r="C77" s="2" t="s">
        <v>770</v>
      </c>
      <c r="D77" s="13" t="s">
        <v>1725</v>
      </c>
      <c r="E77" s="13" t="s">
        <v>945</v>
      </c>
      <c r="F77" s="13" t="s">
        <v>950</v>
      </c>
      <c r="G77" s="13" t="s">
        <v>946</v>
      </c>
      <c r="H77" s="2">
        <v>1990</v>
      </c>
      <c r="I77" s="2">
        <v>0</v>
      </c>
      <c r="J77" s="2">
        <v>0</v>
      </c>
      <c r="K77" s="2" t="s">
        <v>1723</v>
      </c>
      <c r="L77" s="14"/>
      <c r="M77" s="14"/>
    </row>
    <row r="78" spans="1:13" x14ac:dyDescent="0.25">
      <c r="A78" s="2">
        <f t="shared" si="6"/>
        <v>77</v>
      </c>
      <c r="B78" s="1" t="s">
        <v>1768</v>
      </c>
      <c r="C78" s="2" t="s">
        <v>770</v>
      </c>
      <c r="D78" s="2">
        <v>159</v>
      </c>
      <c r="E78" s="2">
        <v>1964</v>
      </c>
      <c r="F78" s="2">
        <v>1966</v>
      </c>
      <c r="G78" s="2">
        <v>1966</v>
      </c>
      <c r="H78" s="2">
        <v>1991</v>
      </c>
      <c r="I78" s="2">
        <f t="shared" si="7"/>
        <v>25</v>
      </c>
      <c r="J78" s="2">
        <f t="shared" si="8"/>
        <v>25</v>
      </c>
      <c r="K78" s="2" t="s">
        <v>1723</v>
      </c>
      <c r="L78" s="14"/>
      <c r="M78" s="14"/>
    </row>
    <row r="79" spans="1:13" x14ac:dyDescent="0.25">
      <c r="A79" s="2">
        <f t="shared" si="6"/>
        <v>78</v>
      </c>
      <c r="B79" s="12" t="s">
        <v>1769</v>
      </c>
      <c r="C79" s="2" t="s">
        <v>770</v>
      </c>
      <c r="D79" s="13" t="s">
        <v>1746</v>
      </c>
      <c r="E79" s="13" t="s">
        <v>951</v>
      </c>
      <c r="F79" s="13" t="s">
        <v>946</v>
      </c>
      <c r="G79" s="13" t="s">
        <v>946</v>
      </c>
      <c r="H79" s="2">
        <v>1989</v>
      </c>
      <c r="I79" s="2">
        <f t="shared" si="7"/>
        <v>22</v>
      </c>
      <c r="J79" s="2">
        <f t="shared" si="8"/>
        <v>22</v>
      </c>
      <c r="K79" s="2" t="s">
        <v>1723</v>
      </c>
      <c r="L79" s="14"/>
      <c r="M79" s="14"/>
    </row>
    <row r="80" spans="1:13" x14ac:dyDescent="0.25">
      <c r="A80" s="2">
        <f t="shared" si="6"/>
        <v>79</v>
      </c>
      <c r="B80" s="12" t="s">
        <v>1770</v>
      </c>
      <c r="C80" s="2" t="s">
        <v>770</v>
      </c>
      <c r="D80" s="13" t="s">
        <v>1746</v>
      </c>
      <c r="E80" s="13" t="s">
        <v>950</v>
      </c>
      <c r="F80" s="13" t="s">
        <v>946</v>
      </c>
      <c r="G80" s="13" t="s">
        <v>946</v>
      </c>
      <c r="H80" s="2">
        <v>1991</v>
      </c>
      <c r="I80" s="2">
        <f t="shared" si="7"/>
        <v>24</v>
      </c>
      <c r="J80" s="2">
        <f t="shared" si="8"/>
        <v>24</v>
      </c>
      <c r="K80" s="2" t="s">
        <v>1723</v>
      </c>
      <c r="L80" s="14"/>
      <c r="M80" s="14"/>
    </row>
    <row r="81" spans="1:15" x14ac:dyDescent="0.25">
      <c r="A81" s="2">
        <f t="shared" si="6"/>
        <v>80</v>
      </c>
      <c r="B81" s="12" t="s">
        <v>1771</v>
      </c>
      <c r="C81" s="2" t="s">
        <v>770</v>
      </c>
      <c r="D81" s="13" t="s">
        <v>1746</v>
      </c>
      <c r="E81" s="13" t="s">
        <v>854</v>
      </c>
      <c r="F81" s="13" t="s">
        <v>836</v>
      </c>
      <c r="G81" s="13" t="s">
        <v>851</v>
      </c>
      <c r="H81" s="2">
        <v>1994</v>
      </c>
      <c r="I81" s="2">
        <f t="shared" si="7"/>
        <v>23</v>
      </c>
      <c r="J81" s="2">
        <f t="shared" si="8"/>
        <v>24</v>
      </c>
      <c r="K81" s="2" t="s">
        <v>1723</v>
      </c>
      <c r="L81" s="14"/>
      <c r="M81" s="14"/>
    </row>
    <row r="82" spans="1:15" x14ac:dyDescent="0.25">
      <c r="A82" s="2">
        <f t="shared" si="6"/>
        <v>81</v>
      </c>
      <c r="B82" s="12" t="s">
        <v>1772</v>
      </c>
      <c r="C82" s="2" t="s">
        <v>770</v>
      </c>
      <c r="D82" s="13" t="s">
        <v>1746</v>
      </c>
      <c r="E82" s="13" t="s">
        <v>836</v>
      </c>
      <c r="F82" s="13" t="s">
        <v>851</v>
      </c>
      <c r="G82" s="13" t="s">
        <v>851</v>
      </c>
      <c r="H82" s="2">
        <v>1994</v>
      </c>
      <c r="I82" s="2">
        <f t="shared" si="7"/>
        <v>23</v>
      </c>
      <c r="J82" s="2">
        <f t="shared" si="8"/>
        <v>23</v>
      </c>
      <c r="K82" s="2" t="s">
        <v>1723</v>
      </c>
      <c r="L82" s="14"/>
      <c r="M82" s="14"/>
    </row>
    <row r="83" spans="1:15" x14ac:dyDescent="0.25">
      <c r="A83" s="2">
        <f t="shared" si="6"/>
        <v>82</v>
      </c>
      <c r="B83" s="12" t="s">
        <v>1773</v>
      </c>
      <c r="C83" s="2" t="s">
        <v>770</v>
      </c>
      <c r="D83" s="13" t="s">
        <v>1746</v>
      </c>
      <c r="E83" s="13" t="s">
        <v>851</v>
      </c>
      <c r="F83" s="13" t="s">
        <v>897</v>
      </c>
      <c r="G83" s="13" t="s">
        <v>897</v>
      </c>
      <c r="H83" s="2">
        <v>1991</v>
      </c>
      <c r="I83" s="2">
        <f t="shared" si="7"/>
        <v>19</v>
      </c>
      <c r="J83" s="2">
        <f t="shared" si="8"/>
        <v>19</v>
      </c>
      <c r="K83" s="2" t="s">
        <v>1723</v>
      </c>
      <c r="L83" s="14"/>
      <c r="M83" s="14"/>
    </row>
    <row r="84" spans="1:15" x14ac:dyDescent="0.25">
      <c r="A84" s="2">
        <f t="shared" si="6"/>
        <v>83</v>
      </c>
      <c r="B84" s="67" t="s">
        <v>1774</v>
      </c>
      <c r="C84" s="2" t="s">
        <v>770</v>
      </c>
      <c r="D84" s="13" t="s">
        <v>1762</v>
      </c>
      <c r="E84" s="13" t="s">
        <v>851</v>
      </c>
      <c r="F84" s="13" t="s">
        <v>897</v>
      </c>
      <c r="G84" s="13" t="s">
        <v>897</v>
      </c>
      <c r="H84" s="2">
        <v>1985</v>
      </c>
      <c r="I84" s="2">
        <f t="shared" si="7"/>
        <v>13</v>
      </c>
      <c r="J84" s="2">
        <f t="shared" si="8"/>
        <v>13</v>
      </c>
      <c r="K84" s="2" t="s">
        <v>2008</v>
      </c>
      <c r="L84" s="14"/>
      <c r="M84" s="14"/>
    </row>
    <row r="85" spans="1:15" x14ac:dyDescent="0.25">
      <c r="A85" s="2">
        <f t="shared" si="6"/>
        <v>84</v>
      </c>
      <c r="B85" s="12" t="s">
        <v>1775</v>
      </c>
      <c r="C85" s="12" t="s">
        <v>770</v>
      </c>
      <c r="D85" s="63" t="s">
        <v>1776</v>
      </c>
      <c r="E85" s="63" t="s">
        <v>947</v>
      </c>
      <c r="F85" s="63" t="s">
        <v>947</v>
      </c>
      <c r="G85" s="63" t="s">
        <v>951</v>
      </c>
      <c r="H85" s="12">
        <v>1987</v>
      </c>
      <c r="I85" s="2">
        <f t="shared" si="7"/>
        <v>22</v>
      </c>
      <c r="J85" s="2">
        <f t="shared" si="8"/>
        <v>26</v>
      </c>
      <c r="K85" s="12" t="s">
        <v>1777</v>
      </c>
      <c r="L85" s="14"/>
      <c r="M85" s="14"/>
      <c r="N85" s="15"/>
      <c r="O85" s="15"/>
    </row>
    <row r="86" spans="1:15" x14ac:dyDescent="0.25">
      <c r="A86" s="2">
        <f t="shared" si="6"/>
        <v>85</v>
      </c>
      <c r="B86" s="12" t="s">
        <v>1778</v>
      </c>
      <c r="C86" s="2" t="s">
        <v>770</v>
      </c>
      <c r="D86" s="13" t="s">
        <v>1776</v>
      </c>
      <c r="E86" s="13" t="s">
        <v>947</v>
      </c>
      <c r="F86" s="13" t="s">
        <v>943</v>
      </c>
      <c r="G86" s="13" t="s">
        <v>943</v>
      </c>
      <c r="H86" s="2">
        <v>1989</v>
      </c>
      <c r="I86" s="2">
        <f t="shared" si="7"/>
        <v>27</v>
      </c>
      <c r="J86" s="2">
        <f t="shared" si="8"/>
        <v>27</v>
      </c>
      <c r="K86" s="2" t="s">
        <v>1779</v>
      </c>
      <c r="L86" s="30"/>
      <c r="M86" s="30"/>
    </row>
    <row r="87" spans="1:15" x14ac:dyDescent="0.25">
      <c r="A87" s="2">
        <f t="shared" si="6"/>
        <v>86</v>
      </c>
      <c r="B87" s="12" t="s">
        <v>1780</v>
      </c>
      <c r="C87" s="2" t="s">
        <v>770</v>
      </c>
      <c r="D87" s="29">
        <v>35</v>
      </c>
      <c r="E87" s="29">
        <v>1961</v>
      </c>
      <c r="F87" s="29">
        <v>1962</v>
      </c>
      <c r="G87" s="29">
        <v>1962</v>
      </c>
      <c r="H87" s="29">
        <v>1989</v>
      </c>
      <c r="I87" s="2">
        <f t="shared" si="7"/>
        <v>27</v>
      </c>
      <c r="J87" s="2">
        <f t="shared" si="8"/>
        <v>27</v>
      </c>
      <c r="K87" s="29" t="s">
        <v>1781</v>
      </c>
      <c r="L87" s="30"/>
      <c r="M87" s="30"/>
    </row>
    <row r="88" spans="1:15" x14ac:dyDescent="0.25">
      <c r="A88" s="2">
        <f t="shared" si="6"/>
        <v>87</v>
      </c>
      <c r="B88" s="12" t="s">
        <v>1782</v>
      </c>
      <c r="C88" s="2" t="s">
        <v>770</v>
      </c>
      <c r="D88" s="2">
        <v>35</v>
      </c>
      <c r="E88" s="2">
        <v>1961</v>
      </c>
      <c r="F88" s="2">
        <v>1962</v>
      </c>
      <c r="G88" s="2">
        <v>1964</v>
      </c>
      <c r="H88" s="2">
        <v>1990</v>
      </c>
      <c r="I88" s="2">
        <f t="shared" si="7"/>
        <v>26</v>
      </c>
      <c r="J88" s="2">
        <f t="shared" si="8"/>
        <v>28</v>
      </c>
      <c r="K88" s="2" t="s">
        <v>1783</v>
      </c>
      <c r="L88" s="14"/>
      <c r="M88" s="14"/>
    </row>
    <row r="89" spans="1:15" x14ac:dyDescent="0.25">
      <c r="A89" s="2">
        <f t="shared" si="6"/>
        <v>88</v>
      </c>
      <c r="B89" s="12" t="s">
        <v>1784</v>
      </c>
      <c r="C89" s="2" t="s">
        <v>770</v>
      </c>
      <c r="D89" s="2">
        <v>35</v>
      </c>
      <c r="E89" s="2">
        <v>1961</v>
      </c>
      <c r="F89" s="2">
        <v>1962</v>
      </c>
      <c r="G89" s="2">
        <v>1964</v>
      </c>
      <c r="H89" s="2">
        <v>1990</v>
      </c>
      <c r="I89" s="2">
        <f t="shared" si="7"/>
        <v>26</v>
      </c>
      <c r="J89" s="2">
        <f t="shared" si="8"/>
        <v>28</v>
      </c>
      <c r="K89" s="2" t="s">
        <v>718</v>
      </c>
      <c r="L89" s="14"/>
      <c r="M89" s="14"/>
    </row>
    <row r="90" spans="1:15" x14ac:dyDescent="0.25">
      <c r="A90" s="2">
        <f t="shared" si="6"/>
        <v>89</v>
      </c>
      <c r="B90" s="12" t="s">
        <v>1785</v>
      </c>
      <c r="C90" s="2" t="s">
        <v>770</v>
      </c>
      <c r="D90" s="2">
        <v>35</v>
      </c>
      <c r="E90" s="2">
        <v>1961</v>
      </c>
      <c r="F90" s="2">
        <v>1962</v>
      </c>
      <c r="G90" s="2">
        <v>1963</v>
      </c>
      <c r="H90" s="2">
        <v>1990</v>
      </c>
      <c r="I90" s="2">
        <f t="shared" si="7"/>
        <v>27</v>
      </c>
      <c r="J90" s="2">
        <f t="shared" si="8"/>
        <v>28</v>
      </c>
      <c r="K90" s="2" t="s">
        <v>718</v>
      </c>
      <c r="L90" s="14"/>
      <c r="M90" s="14"/>
    </row>
    <row r="91" spans="1:15" x14ac:dyDescent="0.25">
      <c r="A91" s="2">
        <f t="shared" si="6"/>
        <v>90</v>
      </c>
      <c r="B91" s="12" t="s">
        <v>1786</v>
      </c>
      <c r="C91" s="2" t="s">
        <v>770</v>
      </c>
      <c r="D91" s="2">
        <v>35</v>
      </c>
      <c r="E91" s="13" t="s">
        <v>947</v>
      </c>
      <c r="F91" s="13" t="s">
        <v>943</v>
      </c>
      <c r="G91" s="13" t="s">
        <v>944</v>
      </c>
      <c r="H91" s="2">
        <v>1990</v>
      </c>
      <c r="I91" s="2">
        <f t="shared" si="7"/>
        <v>27</v>
      </c>
      <c r="J91" s="2">
        <f t="shared" si="8"/>
        <v>28</v>
      </c>
      <c r="K91" s="2" t="s">
        <v>1689</v>
      </c>
      <c r="L91" s="14"/>
      <c r="M91" s="14"/>
    </row>
    <row r="92" spans="1:15" x14ac:dyDescent="0.25">
      <c r="A92" s="2">
        <f t="shared" si="6"/>
        <v>91</v>
      </c>
      <c r="B92" s="12" t="s">
        <v>1787</v>
      </c>
      <c r="C92" s="2" t="s">
        <v>770</v>
      </c>
      <c r="D92" s="2">
        <v>35</v>
      </c>
      <c r="E92" s="13" t="s">
        <v>943</v>
      </c>
      <c r="F92" s="13" t="s">
        <v>944</v>
      </c>
      <c r="G92" s="13" t="s">
        <v>945</v>
      </c>
      <c r="H92" s="2">
        <v>1990</v>
      </c>
      <c r="I92" s="2">
        <f t="shared" si="7"/>
        <v>26</v>
      </c>
      <c r="J92" s="2">
        <f t="shared" si="8"/>
        <v>27</v>
      </c>
      <c r="K92" s="2" t="s">
        <v>1783</v>
      </c>
      <c r="L92" s="14"/>
      <c r="M92" s="14"/>
    </row>
    <row r="93" spans="1:15" x14ac:dyDescent="0.25">
      <c r="A93" s="2">
        <f t="shared" si="6"/>
        <v>92</v>
      </c>
      <c r="B93" s="12" t="s">
        <v>1788</v>
      </c>
      <c r="C93" s="2" t="s">
        <v>770</v>
      </c>
      <c r="D93" s="2">
        <v>35</v>
      </c>
      <c r="E93" s="13" t="s">
        <v>943</v>
      </c>
      <c r="F93" s="13" t="s">
        <v>944</v>
      </c>
      <c r="G93" s="13" t="s">
        <v>951</v>
      </c>
      <c r="H93" s="2">
        <v>1992</v>
      </c>
      <c r="I93" s="2">
        <f t="shared" si="7"/>
        <v>27</v>
      </c>
      <c r="J93" s="2">
        <f t="shared" si="8"/>
        <v>29</v>
      </c>
      <c r="K93" s="2" t="s">
        <v>1689</v>
      </c>
      <c r="L93" s="14"/>
      <c r="M93" s="14"/>
    </row>
    <row r="94" spans="1:15" x14ac:dyDescent="0.25">
      <c r="A94" s="2">
        <f t="shared" si="6"/>
        <v>93</v>
      </c>
      <c r="B94" s="12" t="s">
        <v>1789</v>
      </c>
      <c r="C94" s="2" t="s">
        <v>770</v>
      </c>
      <c r="D94" s="2">
        <v>35</v>
      </c>
      <c r="E94" s="13" t="s">
        <v>943</v>
      </c>
      <c r="F94" s="13" t="s">
        <v>944</v>
      </c>
      <c r="G94" s="13" t="s">
        <v>951</v>
      </c>
      <c r="H94" s="2">
        <v>1990</v>
      </c>
      <c r="I94" s="2">
        <f t="shared" si="7"/>
        <v>25</v>
      </c>
      <c r="J94" s="2">
        <f t="shared" si="8"/>
        <v>27</v>
      </c>
      <c r="K94" s="2" t="s">
        <v>1689</v>
      </c>
      <c r="L94" s="14"/>
      <c r="M94" s="14"/>
    </row>
    <row r="95" spans="1:15" x14ac:dyDescent="0.25">
      <c r="A95" s="2">
        <f t="shared" si="6"/>
        <v>94</v>
      </c>
      <c r="B95" s="12" t="s">
        <v>1790</v>
      </c>
      <c r="C95" s="2" t="s">
        <v>770</v>
      </c>
      <c r="D95" s="2">
        <v>35</v>
      </c>
      <c r="E95" s="13" t="s">
        <v>943</v>
      </c>
      <c r="F95" s="13" t="s">
        <v>944</v>
      </c>
      <c r="G95" s="13" t="s">
        <v>944</v>
      </c>
      <c r="H95" s="2">
        <v>1992</v>
      </c>
      <c r="I95" s="2">
        <f t="shared" si="7"/>
        <v>29</v>
      </c>
      <c r="J95" s="2">
        <f t="shared" si="8"/>
        <v>29</v>
      </c>
      <c r="K95" s="2" t="s">
        <v>1783</v>
      </c>
      <c r="L95" s="14"/>
      <c r="M95" s="14"/>
    </row>
    <row r="96" spans="1:15" x14ac:dyDescent="0.25">
      <c r="A96" s="2">
        <f t="shared" si="6"/>
        <v>95</v>
      </c>
      <c r="B96" s="12" t="s">
        <v>1791</v>
      </c>
      <c r="C96" s="2" t="s">
        <v>770</v>
      </c>
      <c r="D96" s="2">
        <v>35</v>
      </c>
      <c r="E96" s="13" t="s">
        <v>944</v>
      </c>
      <c r="F96" s="13" t="s">
        <v>945</v>
      </c>
      <c r="G96" s="13" t="s">
        <v>951</v>
      </c>
      <c r="H96" s="2">
        <v>1992</v>
      </c>
      <c r="I96" s="2">
        <f t="shared" ref="I96:I124" si="9">H96-G96</f>
        <v>27</v>
      </c>
      <c r="J96" s="2">
        <f t="shared" si="8"/>
        <v>28</v>
      </c>
      <c r="K96" s="2" t="s">
        <v>1792</v>
      </c>
      <c r="L96" s="14"/>
      <c r="M96" s="14"/>
    </row>
    <row r="97" spans="1:15" x14ac:dyDescent="0.25">
      <c r="A97" s="2">
        <f t="shared" si="6"/>
        <v>96</v>
      </c>
      <c r="B97" s="12" t="s">
        <v>1793</v>
      </c>
      <c r="C97" s="2" t="s">
        <v>770</v>
      </c>
      <c r="D97" s="2">
        <v>35</v>
      </c>
      <c r="E97" s="13" t="s">
        <v>943</v>
      </c>
      <c r="F97" s="13" t="s">
        <v>944</v>
      </c>
      <c r="G97" s="13" t="s">
        <v>951</v>
      </c>
      <c r="H97" s="2">
        <v>1990</v>
      </c>
      <c r="I97" s="2">
        <f t="shared" si="9"/>
        <v>25</v>
      </c>
      <c r="J97" s="2">
        <f t="shared" si="8"/>
        <v>27</v>
      </c>
      <c r="K97" s="2" t="s">
        <v>718</v>
      </c>
      <c r="L97" s="14"/>
      <c r="M97" s="14"/>
    </row>
    <row r="98" spans="1:15" x14ac:dyDescent="0.25">
      <c r="A98" s="29">
        <f t="shared" si="6"/>
        <v>97</v>
      </c>
      <c r="B98" s="12" t="s">
        <v>1794</v>
      </c>
      <c r="C98" s="2" t="s">
        <v>770</v>
      </c>
      <c r="D98" s="2">
        <v>35</v>
      </c>
      <c r="E98" s="13" t="s">
        <v>944</v>
      </c>
      <c r="F98" s="13" t="s">
        <v>944</v>
      </c>
      <c r="G98" s="13" t="s">
        <v>951</v>
      </c>
      <c r="H98" s="2">
        <v>1991</v>
      </c>
      <c r="I98" s="2">
        <f t="shared" si="9"/>
        <v>26</v>
      </c>
      <c r="J98" s="2">
        <f t="shared" ref="J98:J124" si="10">H98-F98</f>
        <v>28</v>
      </c>
      <c r="K98" s="2" t="s">
        <v>718</v>
      </c>
      <c r="L98" s="14"/>
      <c r="M98" s="14"/>
    </row>
    <row r="99" spans="1:15" x14ac:dyDescent="0.25">
      <c r="A99" s="29">
        <f t="shared" si="6"/>
        <v>98</v>
      </c>
      <c r="B99" s="12" t="s">
        <v>1795</v>
      </c>
      <c r="C99" s="2" t="s">
        <v>770</v>
      </c>
      <c r="D99" s="2">
        <v>35</v>
      </c>
      <c r="E99" s="13" t="s">
        <v>944</v>
      </c>
      <c r="F99" s="13" t="s">
        <v>945</v>
      </c>
      <c r="G99" s="13" t="s">
        <v>950</v>
      </c>
      <c r="H99" s="2">
        <v>1990</v>
      </c>
      <c r="I99" s="2">
        <f t="shared" si="9"/>
        <v>24</v>
      </c>
      <c r="J99" s="2">
        <f t="shared" si="10"/>
        <v>26</v>
      </c>
      <c r="K99" s="2" t="s">
        <v>1689</v>
      </c>
      <c r="L99" s="14"/>
      <c r="M99" s="14"/>
      <c r="N99" s="22"/>
    </row>
    <row r="100" spans="1:15" x14ac:dyDescent="0.25">
      <c r="A100" s="2">
        <f t="shared" si="6"/>
        <v>99</v>
      </c>
      <c r="B100" s="12" t="s">
        <v>1796</v>
      </c>
      <c r="C100" s="2" t="s">
        <v>770</v>
      </c>
      <c r="D100" s="2">
        <v>35</v>
      </c>
      <c r="E100" s="13" t="s">
        <v>944</v>
      </c>
      <c r="F100" s="13" t="s">
        <v>945</v>
      </c>
      <c r="G100" s="13" t="s">
        <v>950</v>
      </c>
      <c r="H100" s="2">
        <v>1991</v>
      </c>
      <c r="I100" s="2">
        <f t="shared" si="9"/>
        <v>25</v>
      </c>
      <c r="J100" s="2">
        <f t="shared" si="10"/>
        <v>27</v>
      </c>
      <c r="K100" s="2" t="s">
        <v>1689</v>
      </c>
      <c r="L100" s="14"/>
      <c r="M100" s="14"/>
      <c r="N100" s="22"/>
    </row>
    <row r="101" spans="1:15" x14ac:dyDescent="0.25">
      <c r="A101" s="2">
        <f t="shared" si="6"/>
        <v>100</v>
      </c>
      <c r="B101" s="19" t="s">
        <v>1797</v>
      </c>
      <c r="C101" s="19" t="s">
        <v>770</v>
      </c>
      <c r="D101" s="19">
        <v>35</v>
      </c>
      <c r="E101" s="45" t="s">
        <v>945</v>
      </c>
      <c r="F101" s="45" t="s">
        <v>945</v>
      </c>
      <c r="G101" s="45" t="s">
        <v>950</v>
      </c>
      <c r="H101" s="19">
        <v>1990</v>
      </c>
      <c r="I101" s="2">
        <f t="shared" si="9"/>
        <v>24</v>
      </c>
      <c r="J101" s="2">
        <f t="shared" si="10"/>
        <v>26</v>
      </c>
      <c r="K101" s="2" t="s">
        <v>1792</v>
      </c>
      <c r="L101" s="14"/>
      <c r="M101" s="14"/>
      <c r="N101" s="22"/>
    </row>
    <row r="102" spans="1:15" x14ac:dyDescent="0.25">
      <c r="A102" s="2">
        <f t="shared" si="6"/>
        <v>101</v>
      </c>
      <c r="B102" s="3" t="s">
        <v>1798</v>
      </c>
      <c r="C102" s="2" t="s">
        <v>770</v>
      </c>
      <c r="D102" s="3">
        <v>35</v>
      </c>
      <c r="E102" s="13" t="s">
        <v>944</v>
      </c>
      <c r="F102" s="13" t="s">
        <v>945</v>
      </c>
      <c r="G102" s="13" t="s">
        <v>946</v>
      </c>
      <c r="H102" s="2">
        <v>1990</v>
      </c>
      <c r="I102" s="2">
        <f t="shared" si="9"/>
        <v>23</v>
      </c>
      <c r="J102" s="2">
        <f t="shared" si="10"/>
        <v>26</v>
      </c>
      <c r="K102" s="2" t="s">
        <v>1689</v>
      </c>
      <c r="L102" s="14"/>
      <c r="M102" s="14"/>
      <c r="N102" s="22"/>
    </row>
    <row r="103" spans="1:15" x14ac:dyDescent="0.25">
      <c r="A103" s="2">
        <f t="shared" si="6"/>
        <v>102</v>
      </c>
      <c r="B103" s="68" t="s">
        <v>1799</v>
      </c>
      <c r="C103" s="2" t="s">
        <v>770</v>
      </c>
      <c r="D103" s="3" t="s">
        <v>1800</v>
      </c>
      <c r="E103" s="13" t="s">
        <v>851</v>
      </c>
      <c r="F103" s="13" t="s">
        <v>880</v>
      </c>
      <c r="G103" s="13" t="s">
        <v>880</v>
      </c>
      <c r="H103" s="2">
        <v>1991</v>
      </c>
      <c r="I103" s="2">
        <f t="shared" si="9"/>
        <v>16</v>
      </c>
      <c r="J103" s="2">
        <f t="shared" si="10"/>
        <v>16</v>
      </c>
      <c r="K103" s="2" t="s">
        <v>1801</v>
      </c>
      <c r="L103" s="14"/>
      <c r="M103" s="14"/>
      <c r="N103" s="22"/>
    </row>
    <row r="104" spans="1:15" x14ac:dyDescent="0.25">
      <c r="A104" s="2">
        <f t="shared" si="6"/>
        <v>103</v>
      </c>
      <c r="B104" s="68" t="s">
        <v>1802</v>
      </c>
      <c r="C104" s="2" t="s">
        <v>770</v>
      </c>
      <c r="D104" s="3" t="s">
        <v>1800</v>
      </c>
      <c r="E104" s="13" t="s">
        <v>914</v>
      </c>
      <c r="F104" s="13" t="s">
        <v>990</v>
      </c>
      <c r="G104" s="13" t="s">
        <v>921</v>
      </c>
      <c r="H104" s="2">
        <v>1986</v>
      </c>
      <c r="I104" s="2">
        <f t="shared" si="9"/>
        <v>1</v>
      </c>
      <c r="J104" s="2">
        <f t="shared" si="10"/>
        <v>2</v>
      </c>
      <c r="K104" s="2" t="s">
        <v>1865</v>
      </c>
      <c r="L104" s="14"/>
      <c r="M104" s="14"/>
      <c r="N104" s="22"/>
    </row>
    <row r="105" spans="1:15" x14ac:dyDescent="0.25">
      <c r="A105" s="2">
        <f t="shared" si="6"/>
        <v>104</v>
      </c>
      <c r="B105" s="68" t="s">
        <v>1803</v>
      </c>
      <c r="C105" s="2" t="s">
        <v>770</v>
      </c>
      <c r="D105" s="3" t="s">
        <v>1804</v>
      </c>
      <c r="E105" s="13" t="s">
        <v>913</v>
      </c>
      <c r="F105" s="13" t="s">
        <v>914</v>
      </c>
      <c r="G105" s="13" t="s">
        <v>990</v>
      </c>
      <c r="H105" s="2">
        <v>1985</v>
      </c>
      <c r="I105" s="2">
        <f t="shared" si="9"/>
        <v>1</v>
      </c>
      <c r="J105" s="2">
        <f t="shared" si="10"/>
        <v>2</v>
      </c>
      <c r="K105" s="2" t="s">
        <v>1805</v>
      </c>
      <c r="L105" s="14"/>
      <c r="M105" s="14"/>
      <c r="N105" s="22"/>
    </row>
    <row r="106" spans="1:15" x14ac:dyDescent="0.25">
      <c r="A106" s="2">
        <f t="shared" si="6"/>
        <v>105</v>
      </c>
      <c r="B106" s="68" t="s">
        <v>1806</v>
      </c>
      <c r="C106" s="2" t="s">
        <v>770</v>
      </c>
      <c r="D106" s="3" t="s">
        <v>1804</v>
      </c>
      <c r="E106" s="13" t="s">
        <v>921</v>
      </c>
      <c r="F106" s="13" t="s">
        <v>922</v>
      </c>
      <c r="G106" s="13" t="s">
        <v>922</v>
      </c>
      <c r="H106" s="2">
        <v>1987</v>
      </c>
      <c r="I106" s="2">
        <f t="shared" si="9"/>
        <v>1</v>
      </c>
      <c r="J106" s="2">
        <f t="shared" si="10"/>
        <v>1</v>
      </c>
      <c r="K106" s="2" t="s">
        <v>2007</v>
      </c>
      <c r="L106" s="14"/>
      <c r="M106" s="14"/>
      <c r="N106" s="22"/>
    </row>
    <row r="107" spans="1:15" x14ac:dyDescent="0.25">
      <c r="A107" s="2">
        <f t="shared" si="6"/>
        <v>106</v>
      </c>
      <c r="B107" s="68" t="s">
        <v>1807</v>
      </c>
      <c r="C107" s="2" t="s">
        <v>770</v>
      </c>
      <c r="D107" s="3" t="s">
        <v>1804</v>
      </c>
      <c r="E107" s="13" t="s">
        <v>922</v>
      </c>
      <c r="F107" s="13" t="s">
        <v>923</v>
      </c>
      <c r="G107" s="13" t="s">
        <v>923</v>
      </c>
      <c r="H107" s="2">
        <v>1988</v>
      </c>
      <c r="I107" s="2">
        <f t="shared" si="9"/>
        <v>1</v>
      </c>
      <c r="J107" s="2">
        <f t="shared" si="10"/>
        <v>1</v>
      </c>
      <c r="K107" s="2" t="s">
        <v>1808</v>
      </c>
      <c r="L107" s="14"/>
      <c r="M107" s="14"/>
      <c r="N107" s="22"/>
    </row>
    <row r="108" spans="1:15" x14ac:dyDescent="0.25">
      <c r="A108" s="2">
        <f t="shared" si="6"/>
        <v>107</v>
      </c>
      <c r="B108" s="68" t="s">
        <v>1830</v>
      </c>
      <c r="C108" s="2" t="s">
        <v>1831</v>
      </c>
      <c r="D108" s="3">
        <v>1124</v>
      </c>
      <c r="E108" s="13" t="s">
        <v>950</v>
      </c>
      <c r="F108" s="13" t="s">
        <v>946</v>
      </c>
      <c r="G108" s="13" t="s">
        <v>836</v>
      </c>
      <c r="H108" s="2">
        <v>1994</v>
      </c>
      <c r="I108" s="2">
        <f t="shared" si="9"/>
        <v>24</v>
      </c>
      <c r="J108" s="2">
        <f t="shared" si="10"/>
        <v>27</v>
      </c>
      <c r="K108" s="2" t="s">
        <v>1832</v>
      </c>
      <c r="L108" s="14"/>
      <c r="M108" s="14"/>
      <c r="N108" s="22"/>
    </row>
    <row r="109" spans="1:15" x14ac:dyDescent="0.25">
      <c r="A109" s="2">
        <f t="shared" ref="A109:A171" si="11">A108+1</f>
        <v>108</v>
      </c>
      <c r="B109" s="3" t="s">
        <v>1833</v>
      </c>
      <c r="C109" s="2" t="s">
        <v>1831</v>
      </c>
      <c r="D109" s="3">
        <v>1124</v>
      </c>
      <c r="E109" s="13" t="s">
        <v>946</v>
      </c>
      <c r="F109" s="13" t="s">
        <v>896</v>
      </c>
      <c r="G109" s="13" t="s">
        <v>836</v>
      </c>
      <c r="H109" s="2">
        <v>1993</v>
      </c>
      <c r="I109" s="2">
        <f t="shared" si="9"/>
        <v>23</v>
      </c>
      <c r="J109" s="2">
        <f t="shared" si="10"/>
        <v>25</v>
      </c>
      <c r="K109" s="2" t="s">
        <v>673</v>
      </c>
      <c r="L109" s="14"/>
      <c r="M109" s="14"/>
      <c r="N109" s="24"/>
      <c r="O109" s="15"/>
    </row>
    <row r="110" spans="1:15" x14ac:dyDescent="0.25">
      <c r="A110" s="2">
        <f t="shared" si="11"/>
        <v>109</v>
      </c>
      <c r="B110" s="3" t="s">
        <v>1834</v>
      </c>
      <c r="C110" s="2" t="s">
        <v>1831</v>
      </c>
      <c r="D110" s="3">
        <v>1124</v>
      </c>
      <c r="E110" s="13" t="s">
        <v>896</v>
      </c>
      <c r="F110" s="13" t="s">
        <v>854</v>
      </c>
      <c r="G110" s="13" t="s">
        <v>836</v>
      </c>
      <c r="H110" s="2">
        <v>1993</v>
      </c>
      <c r="I110" s="2">
        <f t="shared" si="9"/>
        <v>23</v>
      </c>
      <c r="J110" s="2">
        <f t="shared" si="10"/>
        <v>24</v>
      </c>
      <c r="K110" s="2" t="s">
        <v>1835</v>
      </c>
      <c r="L110" s="14"/>
      <c r="M110" s="14"/>
      <c r="N110" s="22"/>
    </row>
    <row r="111" spans="1:15" x14ac:dyDescent="0.25">
      <c r="A111" s="2">
        <f t="shared" si="11"/>
        <v>110</v>
      </c>
      <c r="B111" s="3" t="s">
        <v>1836</v>
      </c>
      <c r="C111" s="2" t="s">
        <v>1831</v>
      </c>
      <c r="D111" s="3">
        <v>1124</v>
      </c>
      <c r="E111" s="13" t="s">
        <v>896</v>
      </c>
      <c r="F111" s="13" t="s">
        <v>854</v>
      </c>
      <c r="G111" s="13" t="s">
        <v>851</v>
      </c>
      <c r="H111" s="2">
        <v>1994</v>
      </c>
      <c r="I111" s="2">
        <f t="shared" si="9"/>
        <v>23</v>
      </c>
      <c r="J111" s="2">
        <f t="shared" si="10"/>
        <v>25</v>
      </c>
      <c r="K111" s="2" t="s">
        <v>1835</v>
      </c>
      <c r="L111" s="14"/>
      <c r="M111" s="14"/>
      <c r="N111" s="22"/>
    </row>
    <row r="112" spans="1:15" x14ac:dyDescent="0.25">
      <c r="A112" s="2">
        <f t="shared" si="11"/>
        <v>111</v>
      </c>
      <c r="B112" s="2" t="s">
        <v>1837</v>
      </c>
      <c r="C112" s="2" t="s">
        <v>1831</v>
      </c>
      <c r="D112" s="2">
        <v>1124</v>
      </c>
      <c r="E112" s="13" t="s">
        <v>854</v>
      </c>
      <c r="F112" s="13" t="s">
        <v>836</v>
      </c>
      <c r="G112" s="13" t="s">
        <v>851</v>
      </c>
      <c r="H112" s="2">
        <v>1995</v>
      </c>
      <c r="I112" s="2">
        <f t="shared" si="9"/>
        <v>24</v>
      </c>
      <c r="J112" s="2">
        <f t="shared" si="10"/>
        <v>25</v>
      </c>
      <c r="K112" s="2" t="s">
        <v>1838</v>
      </c>
      <c r="L112" s="14"/>
      <c r="M112" s="14"/>
      <c r="N112" s="22"/>
    </row>
    <row r="113" spans="1:14" x14ac:dyDescent="0.25">
      <c r="A113" s="2">
        <f t="shared" si="11"/>
        <v>112</v>
      </c>
      <c r="B113" s="2" t="s">
        <v>1839</v>
      </c>
      <c r="C113" s="2" t="s">
        <v>1831</v>
      </c>
      <c r="D113" s="2">
        <v>1124</v>
      </c>
      <c r="E113" s="13" t="s">
        <v>854</v>
      </c>
      <c r="F113" s="4" t="s">
        <v>836</v>
      </c>
      <c r="G113" s="13" t="s">
        <v>836</v>
      </c>
      <c r="H113" s="2">
        <v>1990</v>
      </c>
      <c r="I113" s="2">
        <f t="shared" si="9"/>
        <v>20</v>
      </c>
      <c r="J113" s="2">
        <f t="shared" si="10"/>
        <v>20</v>
      </c>
      <c r="K113" s="2" t="s">
        <v>1840</v>
      </c>
      <c r="L113" s="14"/>
      <c r="M113" s="14"/>
      <c r="N113" s="22"/>
    </row>
    <row r="114" spans="1:14" x14ac:dyDescent="0.25">
      <c r="A114" s="2">
        <f t="shared" si="11"/>
        <v>113</v>
      </c>
      <c r="B114" s="2" t="s">
        <v>1841</v>
      </c>
      <c r="C114" s="2" t="s">
        <v>1831</v>
      </c>
      <c r="D114" s="2">
        <v>1124</v>
      </c>
      <c r="E114" s="13" t="s">
        <v>836</v>
      </c>
      <c r="F114" s="4" t="s">
        <v>851</v>
      </c>
      <c r="G114" s="13" t="s">
        <v>897</v>
      </c>
      <c r="H114" s="2">
        <v>1990</v>
      </c>
      <c r="I114" s="2">
        <f t="shared" si="9"/>
        <v>18</v>
      </c>
      <c r="J114" s="2">
        <f t="shared" si="10"/>
        <v>19</v>
      </c>
      <c r="K114" s="2" t="s">
        <v>1711</v>
      </c>
      <c r="L114" s="14"/>
      <c r="M114" s="14"/>
      <c r="N114" s="22"/>
    </row>
    <row r="115" spans="1:14" x14ac:dyDescent="0.25">
      <c r="A115" s="2">
        <f t="shared" si="11"/>
        <v>114</v>
      </c>
      <c r="B115" s="2" t="s">
        <v>1842</v>
      </c>
      <c r="C115" s="2" t="s">
        <v>1831</v>
      </c>
      <c r="D115" s="2">
        <v>1124</v>
      </c>
      <c r="E115" s="13" t="s">
        <v>836</v>
      </c>
      <c r="F115" s="4" t="s">
        <v>851</v>
      </c>
      <c r="G115" s="13" t="s">
        <v>897</v>
      </c>
      <c r="H115" s="2">
        <v>1992</v>
      </c>
      <c r="I115" s="2">
        <f t="shared" si="9"/>
        <v>20</v>
      </c>
      <c r="J115" s="2">
        <f t="shared" si="10"/>
        <v>21</v>
      </c>
      <c r="K115" s="2" t="s">
        <v>1711</v>
      </c>
      <c r="L115" s="14"/>
      <c r="M115" s="14"/>
      <c r="N115" s="22"/>
    </row>
    <row r="116" spans="1:14" x14ac:dyDescent="0.25">
      <c r="A116" s="2">
        <f t="shared" si="11"/>
        <v>115</v>
      </c>
      <c r="B116" s="2" t="s">
        <v>1843</v>
      </c>
      <c r="C116" s="2" t="s">
        <v>1831</v>
      </c>
      <c r="D116" s="2">
        <v>1124</v>
      </c>
      <c r="E116" s="13" t="s">
        <v>851</v>
      </c>
      <c r="F116" s="4" t="s">
        <v>897</v>
      </c>
      <c r="G116" s="13" t="s">
        <v>898</v>
      </c>
      <c r="H116" s="2">
        <v>1992</v>
      </c>
      <c r="I116" s="2">
        <f t="shared" si="9"/>
        <v>19</v>
      </c>
      <c r="J116" s="2">
        <f t="shared" si="10"/>
        <v>20</v>
      </c>
      <c r="K116" s="2" t="s">
        <v>673</v>
      </c>
      <c r="L116" s="14"/>
      <c r="M116" s="14"/>
    </row>
    <row r="117" spans="1:14" x14ac:dyDescent="0.25">
      <c r="A117" s="2">
        <f t="shared" si="11"/>
        <v>116</v>
      </c>
      <c r="B117" s="12" t="s">
        <v>1844</v>
      </c>
      <c r="C117" s="2" t="s">
        <v>1831</v>
      </c>
      <c r="D117" s="2">
        <v>1124</v>
      </c>
      <c r="E117" s="4" t="s">
        <v>897</v>
      </c>
      <c r="F117" s="4" t="s">
        <v>898</v>
      </c>
      <c r="G117" s="4" t="s">
        <v>881</v>
      </c>
      <c r="H117" s="2">
        <v>1999</v>
      </c>
      <c r="I117" s="2">
        <f t="shared" si="9"/>
        <v>25</v>
      </c>
      <c r="J117" s="2">
        <f t="shared" si="10"/>
        <v>26</v>
      </c>
      <c r="K117" s="2" t="s">
        <v>1845</v>
      </c>
      <c r="L117" s="14"/>
      <c r="M117" s="14"/>
    </row>
    <row r="118" spans="1:14" x14ac:dyDescent="0.25">
      <c r="A118" s="2">
        <f t="shared" si="11"/>
        <v>117</v>
      </c>
      <c r="B118" s="12" t="s">
        <v>1846</v>
      </c>
      <c r="C118" s="2" t="s">
        <v>1831</v>
      </c>
      <c r="D118" s="2">
        <v>1124</v>
      </c>
      <c r="E118" s="4" t="s">
        <v>897</v>
      </c>
      <c r="F118" s="4" t="s">
        <v>881</v>
      </c>
      <c r="G118" s="4" t="s">
        <v>880</v>
      </c>
      <c r="H118" s="2">
        <v>1994</v>
      </c>
      <c r="I118" s="2">
        <f t="shared" si="9"/>
        <v>19</v>
      </c>
      <c r="J118" s="2">
        <f t="shared" si="10"/>
        <v>20</v>
      </c>
      <c r="K118" s="2" t="s">
        <v>1840</v>
      </c>
      <c r="L118" s="14"/>
      <c r="M118" s="14"/>
    </row>
    <row r="119" spans="1:14" x14ac:dyDescent="0.25">
      <c r="A119" s="2">
        <f t="shared" si="11"/>
        <v>118</v>
      </c>
      <c r="B119" s="12" t="s">
        <v>1847</v>
      </c>
      <c r="C119" s="2" t="s">
        <v>1831</v>
      </c>
      <c r="D119" s="2">
        <v>1124</v>
      </c>
      <c r="E119" s="4" t="s">
        <v>880</v>
      </c>
      <c r="F119" s="4" t="s">
        <v>879</v>
      </c>
      <c r="G119" s="4" t="s">
        <v>879</v>
      </c>
      <c r="H119" s="2">
        <v>1992</v>
      </c>
      <c r="I119" s="2">
        <f t="shared" si="9"/>
        <v>16</v>
      </c>
      <c r="J119" s="2">
        <f t="shared" si="10"/>
        <v>16</v>
      </c>
      <c r="K119" s="2" t="s">
        <v>1848</v>
      </c>
      <c r="L119" s="14"/>
      <c r="M119" s="14"/>
    </row>
    <row r="120" spans="1:14" x14ac:dyDescent="0.25">
      <c r="A120" s="2">
        <f t="shared" si="11"/>
        <v>119</v>
      </c>
      <c r="B120" s="12" t="s">
        <v>1849</v>
      </c>
      <c r="C120" s="2" t="s">
        <v>1831</v>
      </c>
      <c r="D120" s="2">
        <v>1124</v>
      </c>
      <c r="E120" s="4" t="s">
        <v>879</v>
      </c>
      <c r="F120" s="4" t="s">
        <v>905</v>
      </c>
      <c r="G120" s="4" t="s">
        <v>905</v>
      </c>
      <c r="H120" s="2">
        <v>1994</v>
      </c>
      <c r="I120" s="2">
        <f t="shared" si="9"/>
        <v>17</v>
      </c>
      <c r="J120" s="2">
        <f t="shared" si="10"/>
        <v>17</v>
      </c>
      <c r="K120" s="2" t="s">
        <v>1838</v>
      </c>
      <c r="L120" s="14"/>
      <c r="M120" s="14"/>
    </row>
    <row r="121" spans="1:14" x14ac:dyDescent="0.25">
      <c r="A121" s="2">
        <f t="shared" si="11"/>
        <v>120</v>
      </c>
      <c r="B121" s="12" t="s">
        <v>1850</v>
      </c>
      <c r="C121" s="2" t="s">
        <v>1831</v>
      </c>
      <c r="D121" s="2">
        <v>1124</v>
      </c>
      <c r="E121" s="4" t="s">
        <v>879</v>
      </c>
      <c r="F121" s="4" t="s">
        <v>905</v>
      </c>
      <c r="G121" s="4" t="s">
        <v>905</v>
      </c>
      <c r="H121" s="2">
        <v>1994</v>
      </c>
      <c r="I121" s="2">
        <f t="shared" si="9"/>
        <v>17</v>
      </c>
      <c r="J121" s="2">
        <f t="shared" si="10"/>
        <v>17</v>
      </c>
      <c r="K121" s="2" t="s">
        <v>1838</v>
      </c>
      <c r="L121" s="14"/>
      <c r="M121" s="14"/>
    </row>
    <row r="122" spans="1:14" x14ac:dyDescent="0.25">
      <c r="A122" s="2">
        <f t="shared" si="11"/>
        <v>121</v>
      </c>
      <c r="B122" s="2" t="s">
        <v>1851</v>
      </c>
      <c r="C122" s="2" t="s">
        <v>1831</v>
      </c>
      <c r="D122" s="2">
        <v>1124</v>
      </c>
      <c r="E122" s="13" t="s">
        <v>905</v>
      </c>
      <c r="F122" s="13" t="s">
        <v>906</v>
      </c>
      <c r="G122" s="13" t="s">
        <v>906</v>
      </c>
      <c r="H122" s="2">
        <v>1994</v>
      </c>
      <c r="I122" s="2">
        <f t="shared" si="9"/>
        <v>16</v>
      </c>
      <c r="J122" s="2">
        <f t="shared" si="10"/>
        <v>16</v>
      </c>
      <c r="K122" s="2" t="s">
        <v>1838</v>
      </c>
      <c r="L122" s="14"/>
      <c r="M122" s="14"/>
    </row>
    <row r="123" spans="1:14" x14ac:dyDescent="0.25">
      <c r="A123" s="2">
        <f t="shared" si="11"/>
        <v>122</v>
      </c>
      <c r="B123" s="12" t="s">
        <v>1852</v>
      </c>
      <c r="C123" s="2" t="s">
        <v>1831</v>
      </c>
      <c r="D123" s="13" t="s">
        <v>1853</v>
      </c>
      <c r="E123" s="4" t="s">
        <v>906</v>
      </c>
      <c r="F123" s="4" t="s">
        <v>1002</v>
      </c>
      <c r="G123" s="4" t="s">
        <v>1002</v>
      </c>
      <c r="H123" s="2">
        <v>1997</v>
      </c>
      <c r="I123" s="2">
        <f t="shared" si="9"/>
        <v>18</v>
      </c>
      <c r="J123" s="2">
        <f t="shared" si="10"/>
        <v>18</v>
      </c>
      <c r="K123" s="2" t="s">
        <v>1777</v>
      </c>
      <c r="L123" s="14"/>
      <c r="M123" s="14"/>
    </row>
    <row r="124" spans="1:14" x14ac:dyDescent="0.25">
      <c r="A124" s="2">
        <f t="shared" si="11"/>
        <v>123</v>
      </c>
      <c r="B124" s="12" t="s">
        <v>1854</v>
      </c>
      <c r="C124" s="19" t="s">
        <v>1831</v>
      </c>
      <c r="D124" s="13" t="s">
        <v>1853</v>
      </c>
      <c r="E124" s="13" t="s">
        <v>1002</v>
      </c>
      <c r="F124" s="13" t="s">
        <v>912</v>
      </c>
      <c r="G124" s="13" t="s">
        <v>1002</v>
      </c>
      <c r="H124" s="2">
        <v>1993</v>
      </c>
      <c r="I124" s="2">
        <f t="shared" si="9"/>
        <v>14</v>
      </c>
      <c r="J124" s="2">
        <f t="shared" si="10"/>
        <v>12</v>
      </c>
      <c r="K124" s="2" t="s">
        <v>1863</v>
      </c>
      <c r="L124" s="14"/>
      <c r="M124" s="14"/>
    </row>
    <row r="125" spans="1:14" x14ac:dyDescent="0.25">
      <c r="A125" s="2">
        <f t="shared" si="11"/>
        <v>124</v>
      </c>
      <c r="B125" s="67" t="s">
        <v>1856</v>
      </c>
      <c r="C125" s="2" t="s">
        <v>1831</v>
      </c>
      <c r="D125" s="13" t="s">
        <v>1853</v>
      </c>
      <c r="E125" s="13" t="s">
        <v>896</v>
      </c>
      <c r="F125" s="13" t="s">
        <v>851</v>
      </c>
      <c r="G125" s="13" t="s">
        <v>851</v>
      </c>
      <c r="H125" s="2">
        <v>1997</v>
      </c>
      <c r="I125" s="2">
        <f>H125-'3 ранга в строю'!G18</f>
        <v>15</v>
      </c>
      <c r="J125" s="2">
        <f>H125-'3 ранга в строю'!F18</f>
        <v>15</v>
      </c>
      <c r="K125" s="2" t="s">
        <v>1857</v>
      </c>
      <c r="L125" s="14"/>
      <c r="M125" s="14"/>
    </row>
    <row r="126" spans="1:14" x14ac:dyDescent="0.25">
      <c r="A126" s="2">
        <f t="shared" si="11"/>
        <v>125</v>
      </c>
      <c r="B126" s="67" t="s">
        <v>1858</v>
      </c>
      <c r="C126" s="2" t="s">
        <v>1831</v>
      </c>
      <c r="D126" s="2">
        <v>1124</v>
      </c>
      <c r="E126" s="2">
        <v>1969</v>
      </c>
      <c r="F126" s="2">
        <v>1973</v>
      </c>
      <c r="G126" s="2">
        <v>1973</v>
      </c>
      <c r="H126" s="2">
        <v>1995</v>
      </c>
      <c r="I126" s="2">
        <f t="shared" ref="I126:I150" si="12">H126-G126</f>
        <v>22</v>
      </c>
      <c r="J126" s="2">
        <f t="shared" ref="J126:J146" si="13">H126-F126</f>
        <v>22</v>
      </c>
      <c r="K126" s="2" t="s">
        <v>1835</v>
      </c>
      <c r="L126" s="14"/>
      <c r="M126" s="14"/>
    </row>
    <row r="127" spans="1:14" x14ac:dyDescent="0.25">
      <c r="A127" s="2">
        <f t="shared" si="11"/>
        <v>126</v>
      </c>
      <c r="B127" s="2" t="s">
        <v>1859</v>
      </c>
      <c r="C127" s="2" t="s">
        <v>1831</v>
      </c>
      <c r="D127" s="2">
        <v>1124</v>
      </c>
      <c r="E127" s="2">
        <v>1974</v>
      </c>
      <c r="F127" s="2">
        <v>1976</v>
      </c>
      <c r="G127" s="2">
        <v>1976</v>
      </c>
      <c r="H127" s="2">
        <v>2001</v>
      </c>
      <c r="I127" s="2">
        <f t="shared" si="12"/>
        <v>25</v>
      </c>
      <c r="J127" s="2">
        <f t="shared" si="13"/>
        <v>25</v>
      </c>
      <c r="K127" s="2" t="s">
        <v>1860</v>
      </c>
      <c r="L127" s="14"/>
      <c r="M127" s="14"/>
    </row>
    <row r="128" spans="1:14" x14ac:dyDescent="0.25">
      <c r="A128" s="2">
        <f t="shared" si="11"/>
        <v>127</v>
      </c>
      <c r="B128" s="2" t="s">
        <v>1861</v>
      </c>
      <c r="C128" s="2" t="s">
        <v>1831</v>
      </c>
      <c r="D128" s="2">
        <v>1124</v>
      </c>
      <c r="E128" s="2">
        <v>1976</v>
      </c>
      <c r="F128" s="2">
        <v>1978</v>
      </c>
      <c r="G128" s="2">
        <v>1978</v>
      </c>
      <c r="H128" s="2">
        <v>1998</v>
      </c>
      <c r="I128" s="2">
        <f t="shared" si="12"/>
        <v>20</v>
      </c>
      <c r="J128" s="2">
        <f t="shared" si="13"/>
        <v>20</v>
      </c>
      <c r="K128" s="2" t="s">
        <v>1860</v>
      </c>
      <c r="L128" s="14"/>
      <c r="M128" s="14"/>
    </row>
    <row r="129" spans="1:13" x14ac:dyDescent="0.25">
      <c r="A129" s="2">
        <f t="shared" si="11"/>
        <v>128</v>
      </c>
      <c r="B129" s="2" t="s">
        <v>1862</v>
      </c>
      <c r="C129" s="2" t="s">
        <v>1831</v>
      </c>
      <c r="D129" s="2">
        <v>1124</v>
      </c>
      <c r="E129" s="2">
        <v>1977</v>
      </c>
      <c r="F129" s="2">
        <v>1980</v>
      </c>
      <c r="G129" s="2">
        <v>1980</v>
      </c>
      <c r="H129" s="2">
        <v>1993</v>
      </c>
      <c r="I129" s="2">
        <f t="shared" si="12"/>
        <v>13</v>
      </c>
      <c r="J129" s="2">
        <f t="shared" si="13"/>
        <v>13</v>
      </c>
      <c r="K129" s="2" t="s">
        <v>1863</v>
      </c>
      <c r="L129" s="14"/>
      <c r="M129" s="14"/>
    </row>
    <row r="130" spans="1:13" x14ac:dyDescent="0.25">
      <c r="A130" s="2">
        <f t="shared" si="11"/>
        <v>129</v>
      </c>
      <c r="B130" s="2" t="s">
        <v>1864</v>
      </c>
      <c r="C130" s="2" t="s">
        <v>1831</v>
      </c>
      <c r="D130" s="2">
        <v>1124</v>
      </c>
      <c r="E130" s="2">
        <v>1970</v>
      </c>
      <c r="F130" s="2">
        <v>1971</v>
      </c>
      <c r="G130" s="2">
        <v>1972</v>
      </c>
      <c r="H130" s="2">
        <v>1993</v>
      </c>
      <c r="I130" s="2">
        <f t="shared" si="12"/>
        <v>21</v>
      </c>
      <c r="J130" s="2">
        <f t="shared" si="13"/>
        <v>22</v>
      </c>
      <c r="K130" s="2" t="s">
        <v>652</v>
      </c>
      <c r="L130" s="14"/>
      <c r="M130" s="14"/>
    </row>
    <row r="131" spans="1:13" x14ac:dyDescent="0.25">
      <c r="A131" s="2">
        <f t="shared" si="11"/>
        <v>130</v>
      </c>
      <c r="B131" s="2" t="s">
        <v>1866</v>
      </c>
      <c r="C131" s="2" t="s">
        <v>1831</v>
      </c>
      <c r="D131" s="2">
        <v>1124</v>
      </c>
      <c r="E131" s="2">
        <v>1970</v>
      </c>
      <c r="F131" s="2">
        <v>1971</v>
      </c>
      <c r="G131" s="2">
        <v>1972</v>
      </c>
      <c r="H131" s="2">
        <v>1993</v>
      </c>
      <c r="I131" s="2">
        <f t="shared" si="12"/>
        <v>21</v>
      </c>
      <c r="J131" s="2">
        <f t="shared" si="13"/>
        <v>22</v>
      </c>
      <c r="K131" s="2" t="s">
        <v>1867</v>
      </c>
      <c r="L131" s="14"/>
      <c r="M131" s="14"/>
    </row>
    <row r="132" spans="1:13" x14ac:dyDescent="0.25">
      <c r="A132" s="2">
        <f t="shared" si="11"/>
        <v>131</v>
      </c>
      <c r="B132" s="2" t="s">
        <v>1868</v>
      </c>
      <c r="C132" s="2" t="s">
        <v>1831</v>
      </c>
      <c r="D132" s="2">
        <v>1124</v>
      </c>
      <c r="E132" s="2">
        <v>1972</v>
      </c>
      <c r="F132" s="2">
        <v>1973</v>
      </c>
      <c r="G132" s="2">
        <v>1973</v>
      </c>
      <c r="H132" s="2">
        <v>1992</v>
      </c>
      <c r="I132" s="2">
        <f t="shared" si="12"/>
        <v>19</v>
      </c>
      <c r="J132" s="2">
        <f t="shared" si="13"/>
        <v>19</v>
      </c>
      <c r="K132" s="2" t="s">
        <v>1869</v>
      </c>
      <c r="L132" s="14"/>
      <c r="M132" s="14"/>
    </row>
    <row r="133" spans="1:13" x14ac:dyDescent="0.25">
      <c r="A133" s="2">
        <f t="shared" si="11"/>
        <v>132</v>
      </c>
      <c r="B133" s="12" t="s">
        <v>1870</v>
      </c>
      <c r="C133" s="2" t="s">
        <v>1831</v>
      </c>
      <c r="D133" s="13" t="s">
        <v>1853</v>
      </c>
      <c r="E133" s="13" t="s">
        <v>898</v>
      </c>
      <c r="F133" s="13" t="s">
        <v>881</v>
      </c>
      <c r="G133" s="13" t="s">
        <v>881</v>
      </c>
      <c r="H133" s="2">
        <v>1994</v>
      </c>
      <c r="I133" s="2">
        <f t="shared" si="12"/>
        <v>20</v>
      </c>
      <c r="J133" s="2">
        <f t="shared" si="13"/>
        <v>20</v>
      </c>
      <c r="K133" s="2" t="s">
        <v>652</v>
      </c>
      <c r="L133" s="14"/>
      <c r="M133" s="14"/>
    </row>
    <row r="134" spans="1:13" x14ac:dyDescent="0.25">
      <c r="A134" s="2">
        <f t="shared" si="11"/>
        <v>133</v>
      </c>
      <c r="B134" s="12" t="s">
        <v>1871</v>
      </c>
      <c r="C134" s="2" t="s">
        <v>1831</v>
      </c>
      <c r="D134" s="13" t="s">
        <v>1853</v>
      </c>
      <c r="E134" s="13" t="s">
        <v>880</v>
      </c>
      <c r="F134" s="13" t="s">
        <v>881</v>
      </c>
      <c r="G134" s="13" t="s">
        <v>880</v>
      </c>
      <c r="H134" s="2">
        <v>1994</v>
      </c>
      <c r="I134" s="2">
        <f t="shared" si="12"/>
        <v>19</v>
      </c>
      <c r="J134" s="2">
        <f t="shared" si="13"/>
        <v>20</v>
      </c>
      <c r="K134" s="2" t="s">
        <v>652</v>
      </c>
      <c r="L134" s="14"/>
      <c r="M134" s="14"/>
    </row>
    <row r="135" spans="1:13" x14ac:dyDescent="0.25">
      <c r="A135" s="2">
        <f t="shared" si="11"/>
        <v>134</v>
      </c>
      <c r="B135" s="12" t="s">
        <v>1872</v>
      </c>
      <c r="C135" s="2" t="s">
        <v>1831</v>
      </c>
      <c r="D135" s="13" t="s">
        <v>1853</v>
      </c>
      <c r="E135" s="13" t="s">
        <v>880</v>
      </c>
      <c r="F135" s="13" t="s">
        <v>879</v>
      </c>
      <c r="G135" s="13" t="s">
        <v>879</v>
      </c>
      <c r="H135" s="2">
        <v>1997</v>
      </c>
      <c r="I135" s="2">
        <f t="shared" si="12"/>
        <v>21</v>
      </c>
      <c r="J135" s="2">
        <f t="shared" si="13"/>
        <v>21</v>
      </c>
      <c r="K135" s="2" t="s">
        <v>652</v>
      </c>
      <c r="L135" s="14"/>
      <c r="M135" s="14"/>
    </row>
    <row r="136" spans="1:13" x14ac:dyDescent="0.25">
      <c r="A136" s="2">
        <f t="shared" si="11"/>
        <v>135</v>
      </c>
      <c r="B136" s="12" t="s">
        <v>1873</v>
      </c>
      <c r="C136" s="2" t="s">
        <v>1831</v>
      </c>
      <c r="D136" s="13" t="s">
        <v>1853</v>
      </c>
      <c r="E136" s="13" t="s">
        <v>880</v>
      </c>
      <c r="F136" s="13" t="s">
        <v>905</v>
      </c>
      <c r="G136" s="13" t="s">
        <v>905</v>
      </c>
      <c r="H136" s="2">
        <v>1995</v>
      </c>
      <c r="I136" s="2">
        <f t="shared" si="12"/>
        <v>18</v>
      </c>
      <c r="J136" s="2">
        <f t="shared" si="13"/>
        <v>18</v>
      </c>
      <c r="K136" s="2" t="s">
        <v>1874</v>
      </c>
      <c r="L136" s="14"/>
      <c r="M136" s="14"/>
    </row>
    <row r="137" spans="1:13" x14ac:dyDescent="0.25">
      <c r="A137" s="2">
        <f t="shared" si="11"/>
        <v>136</v>
      </c>
      <c r="B137" s="12" t="s">
        <v>1875</v>
      </c>
      <c r="C137" s="2" t="s">
        <v>1831</v>
      </c>
      <c r="D137" s="13" t="s">
        <v>1853</v>
      </c>
      <c r="E137" s="13" t="s">
        <v>879</v>
      </c>
      <c r="F137" s="13" t="s">
        <v>905</v>
      </c>
      <c r="G137" s="13" t="s">
        <v>906</v>
      </c>
      <c r="H137" s="2">
        <v>1996</v>
      </c>
      <c r="I137" s="2">
        <f t="shared" si="12"/>
        <v>18</v>
      </c>
      <c r="J137" s="2">
        <f t="shared" si="13"/>
        <v>19</v>
      </c>
      <c r="K137" s="2" t="s">
        <v>1876</v>
      </c>
      <c r="L137" s="14"/>
      <c r="M137" s="14"/>
    </row>
    <row r="138" spans="1:13" x14ac:dyDescent="0.25">
      <c r="A138" s="2">
        <f t="shared" si="11"/>
        <v>137</v>
      </c>
      <c r="B138" s="12" t="s">
        <v>1877</v>
      </c>
      <c r="C138" s="2" t="s">
        <v>1831</v>
      </c>
      <c r="D138" s="13" t="s">
        <v>1853</v>
      </c>
      <c r="E138" s="13" t="s">
        <v>879</v>
      </c>
      <c r="F138" s="13" t="s">
        <v>906</v>
      </c>
      <c r="G138" s="13" t="s">
        <v>906</v>
      </c>
      <c r="H138" s="2">
        <v>1997</v>
      </c>
      <c r="I138" s="2">
        <f t="shared" si="12"/>
        <v>19</v>
      </c>
      <c r="J138" s="2">
        <f t="shared" si="13"/>
        <v>19</v>
      </c>
      <c r="K138" s="2" t="s">
        <v>1878</v>
      </c>
      <c r="L138" s="14"/>
      <c r="M138" s="14"/>
    </row>
    <row r="139" spans="1:13" x14ac:dyDescent="0.25">
      <c r="A139" s="2">
        <f t="shared" si="11"/>
        <v>138</v>
      </c>
      <c r="B139" s="12" t="s">
        <v>1879</v>
      </c>
      <c r="C139" s="2" t="s">
        <v>1831</v>
      </c>
      <c r="D139" s="13" t="s">
        <v>1853</v>
      </c>
      <c r="E139" s="13" t="s">
        <v>905</v>
      </c>
      <c r="F139" s="13" t="s">
        <v>906</v>
      </c>
      <c r="G139" s="13" t="s">
        <v>1002</v>
      </c>
      <c r="H139" s="2">
        <v>1998</v>
      </c>
      <c r="I139" s="2">
        <f t="shared" si="12"/>
        <v>19</v>
      </c>
      <c r="J139" s="2">
        <f t="shared" si="13"/>
        <v>20</v>
      </c>
      <c r="K139" s="2" t="s">
        <v>1867</v>
      </c>
      <c r="L139" s="14"/>
      <c r="M139" s="14"/>
    </row>
    <row r="140" spans="1:13" x14ac:dyDescent="0.25">
      <c r="A140" s="2">
        <f t="shared" si="11"/>
        <v>139</v>
      </c>
      <c r="B140" s="12" t="s">
        <v>1880</v>
      </c>
      <c r="C140" s="2" t="s">
        <v>1831</v>
      </c>
      <c r="D140" s="13" t="s">
        <v>1853</v>
      </c>
      <c r="E140" s="13" t="s">
        <v>905</v>
      </c>
      <c r="F140" s="13" t="s">
        <v>1002</v>
      </c>
      <c r="G140" s="13" t="s">
        <v>906</v>
      </c>
      <c r="H140" s="2">
        <v>1994</v>
      </c>
      <c r="I140" s="2">
        <f t="shared" si="12"/>
        <v>16</v>
      </c>
      <c r="J140" s="2">
        <f t="shared" si="13"/>
        <v>15</v>
      </c>
      <c r="K140" s="2" t="s">
        <v>1878</v>
      </c>
      <c r="L140" s="14"/>
      <c r="M140" s="14"/>
    </row>
    <row r="141" spans="1:13" x14ac:dyDescent="0.25">
      <c r="A141" s="2">
        <f t="shared" si="11"/>
        <v>140</v>
      </c>
      <c r="B141" s="12" t="s">
        <v>1881</v>
      </c>
      <c r="C141" s="2" t="s">
        <v>1831</v>
      </c>
      <c r="D141" s="13" t="s">
        <v>1853</v>
      </c>
      <c r="E141" s="13" t="s">
        <v>906</v>
      </c>
      <c r="F141" s="13" t="s">
        <v>1002</v>
      </c>
      <c r="G141" s="13" t="s">
        <v>1143</v>
      </c>
      <c r="H141" s="2">
        <v>1995</v>
      </c>
      <c r="I141" s="2">
        <f t="shared" si="12"/>
        <v>15</v>
      </c>
      <c r="J141" s="2">
        <f t="shared" si="13"/>
        <v>16</v>
      </c>
      <c r="K141" s="2" t="s">
        <v>1878</v>
      </c>
      <c r="L141" s="14"/>
      <c r="M141" s="14"/>
    </row>
    <row r="142" spans="1:13" x14ac:dyDescent="0.25">
      <c r="A142" s="2">
        <f t="shared" si="11"/>
        <v>141</v>
      </c>
      <c r="B142" s="12" t="s">
        <v>1882</v>
      </c>
      <c r="C142" s="2" t="s">
        <v>1831</v>
      </c>
      <c r="D142" s="13" t="s">
        <v>1853</v>
      </c>
      <c r="E142" s="13" t="s">
        <v>913</v>
      </c>
      <c r="F142" s="13" t="s">
        <v>990</v>
      </c>
      <c r="G142" s="13" t="s">
        <v>990</v>
      </c>
      <c r="H142" s="2">
        <v>2005</v>
      </c>
      <c r="I142" s="2">
        <f t="shared" si="12"/>
        <v>21</v>
      </c>
      <c r="J142" s="2">
        <f t="shared" si="13"/>
        <v>21</v>
      </c>
      <c r="K142" s="2" t="s">
        <v>1867</v>
      </c>
      <c r="L142" s="14"/>
      <c r="M142" s="14"/>
    </row>
    <row r="143" spans="1:13" x14ac:dyDescent="0.25">
      <c r="A143" s="2">
        <f t="shared" si="11"/>
        <v>142</v>
      </c>
      <c r="B143" s="12" t="s">
        <v>1883</v>
      </c>
      <c r="C143" s="2" t="s">
        <v>1831</v>
      </c>
      <c r="D143" s="13" t="s">
        <v>1853</v>
      </c>
      <c r="E143" s="13" t="s">
        <v>913</v>
      </c>
      <c r="F143" s="13" t="s">
        <v>921</v>
      </c>
      <c r="G143" s="13" t="s">
        <v>921</v>
      </c>
      <c r="H143" s="2">
        <v>2006</v>
      </c>
      <c r="I143" s="2">
        <f t="shared" si="12"/>
        <v>21</v>
      </c>
      <c r="J143" s="2">
        <f t="shared" si="13"/>
        <v>21</v>
      </c>
      <c r="K143" s="2" t="s">
        <v>1867</v>
      </c>
      <c r="L143" s="14"/>
      <c r="M143" s="14"/>
    </row>
    <row r="144" spans="1:13" x14ac:dyDescent="0.25">
      <c r="A144" s="2">
        <f t="shared" si="11"/>
        <v>143</v>
      </c>
      <c r="B144" s="12" t="s">
        <v>1884</v>
      </c>
      <c r="C144" s="2" t="s">
        <v>1831</v>
      </c>
      <c r="D144" s="13" t="s">
        <v>1885</v>
      </c>
      <c r="E144" s="13" t="s">
        <v>913</v>
      </c>
      <c r="F144" s="13" t="s">
        <v>990</v>
      </c>
      <c r="G144" s="13" t="s">
        <v>990</v>
      </c>
      <c r="H144" s="2">
        <v>1998</v>
      </c>
      <c r="I144" s="2">
        <f t="shared" si="12"/>
        <v>14</v>
      </c>
      <c r="J144" s="2">
        <f t="shared" si="13"/>
        <v>14</v>
      </c>
      <c r="K144" s="2" t="s">
        <v>1835</v>
      </c>
      <c r="L144" s="14"/>
      <c r="M144" s="14"/>
    </row>
    <row r="145" spans="1:13" x14ac:dyDescent="0.25">
      <c r="A145" s="2">
        <f t="shared" si="11"/>
        <v>144</v>
      </c>
      <c r="B145" s="12" t="s">
        <v>1886</v>
      </c>
      <c r="C145" s="2" t="s">
        <v>1831</v>
      </c>
      <c r="D145" s="13" t="s">
        <v>1885</v>
      </c>
      <c r="E145" s="13" t="s">
        <v>990</v>
      </c>
      <c r="F145" s="13" t="s">
        <v>922</v>
      </c>
      <c r="G145" s="13" t="s">
        <v>922</v>
      </c>
      <c r="H145" s="2">
        <v>1998</v>
      </c>
      <c r="I145" s="2">
        <f t="shared" si="12"/>
        <v>12</v>
      </c>
      <c r="J145" s="2">
        <f t="shared" si="13"/>
        <v>12</v>
      </c>
      <c r="K145" s="2" t="s">
        <v>1835</v>
      </c>
      <c r="L145" s="14"/>
      <c r="M145" s="14"/>
    </row>
    <row r="146" spans="1:13" x14ac:dyDescent="0.25">
      <c r="A146" s="2">
        <f t="shared" si="11"/>
        <v>145</v>
      </c>
      <c r="B146" s="12" t="s">
        <v>1887</v>
      </c>
      <c r="C146" s="2" t="s">
        <v>1831</v>
      </c>
      <c r="D146" s="13" t="s">
        <v>1885</v>
      </c>
      <c r="E146" s="13" t="s">
        <v>921</v>
      </c>
      <c r="F146" s="13" t="s">
        <v>923</v>
      </c>
      <c r="G146" s="13" t="s">
        <v>923</v>
      </c>
      <c r="H146" s="2">
        <v>1998</v>
      </c>
      <c r="I146" s="2">
        <f t="shared" si="12"/>
        <v>11</v>
      </c>
      <c r="J146" s="2">
        <f t="shared" si="13"/>
        <v>11</v>
      </c>
      <c r="K146" s="2" t="s">
        <v>1835</v>
      </c>
      <c r="L146" s="14"/>
      <c r="M146" s="14"/>
    </row>
    <row r="147" spans="1:13" x14ac:dyDescent="0.25">
      <c r="A147" s="2">
        <f t="shared" si="11"/>
        <v>146</v>
      </c>
      <c r="B147" s="12" t="s">
        <v>1902</v>
      </c>
      <c r="C147" s="2" t="s">
        <v>1831</v>
      </c>
      <c r="D147" s="13" t="s">
        <v>1885</v>
      </c>
      <c r="E147" s="13" t="s">
        <v>914</v>
      </c>
      <c r="F147" s="13" t="s">
        <v>921</v>
      </c>
      <c r="G147" s="2">
        <v>1985</v>
      </c>
      <c r="H147" s="2">
        <v>1998</v>
      </c>
      <c r="I147" s="2">
        <f t="shared" si="12"/>
        <v>13</v>
      </c>
      <c r="J147" s="2">
        <f t="shared" ref="J147:J149" si="14">H147-F147</f>
        <v>13</v>
      </c>
      <c r="K147" s="2" t="s">
        <v>1867</v>
      </c>
      <c r="L147" s="14"/>
      <c r="M147" s="14"/>
    </row>
    <row r="148" spans="1:13" x14ac:dyDescent="0.25">
      <c r="A148" s="2">
        <f t="shared" si="11"/>
        <v>147</v>
      </c>
      <c r="B148" s="2" t="s">
        <v>1904</v>
      </c>
      <c r="C148" s="2" t="s">
        <v>1831</v>
      </c>
      <c r="D148" s="13" t="s">
        <v>1889</v>
      </c>
      <c r="E148" s="2">
        <v>1985</v>
      </c>
      <c r="F148" s="2">
        <v>1986</v>
      </c>
      <c r="G148" s="2">
        <v>1987</v>
      </c>
      <c r="H148" s="2">
        <v>1998</v>
      </c>
      <c r="I148" s="2">
        <f t="shared" si="12"/>
        <v>11</v>
      </c>
      <c r="J148" s="2">
        <f t="shared" si="14"/>
        <v>12</v>
      </c>
      <c r="K148" s="2" t="s">
        <v>1905</v>
      </c>
      <c r="L148" s="14"/>
      <c r="M148" s="14"/>
    </row>
    <row r="149" spans="1:13" x14ac:dyDescent="0.25">
      <c r="A149" s="2">
        <f t="shared" si="11"/>
        <v>148</v>
      </c>
      <c r="B149" s="12" t="s">
        <v>1911</v>
      </c>
      <c r="C149" s="2" t="s">
        <v>1831</v>
      </c>
      <c r="D149" s="13" t="s">
        <v>1885</v>
      </c>
      <c r="E149" s="13" t="s">
        <v>923</v>
      </c>
      <c r="F149" s="13" t="s">
        <v>923</v>
      </c>
      <c r="G149" s="13" t="s">
        <v>923</v>
      </c>
      <c r="H149" s="2">
        <v>2004</v>
      </c>
      <c r="I149" s="2">
        <f t="shared" si="12"/>
        <v>17</v>
      </c>
      <c r="J149" s="2">
        <f t="shared" si="14"/>
        <v>17</v>
      </c>
      <c r="K149" s="2" t="s">
        <v>1867</v>
      </c>
      <c r="L149" s="14"/>
      <c r="M149" s="14"/>
    </row>
    <row r="150" spans="1:13" x14ac:dyDescent="0.25">
      <c r="A150" s="2">
        <f t="shared" si="11"/>
        <v>149</v>
      </c>
      <c r="B150" s="12" t="s">
        <v>1912</v>
      </c>
      <c r="C150" s="2" t="s">
        <v>1831</v>
      </c>
      <c r="D150" s="2" t="s">
        <v>1889</v>
      </c>
      <c r="E150" s="2">
        <v>1986</v>
      </c>
      <c r="F150" s="2">
        <v>1987</v>
      </c>
      <c r="G150" s="2">
        <v>1987</v>
      </c>
      <c r="H150" s="2">
        <v>1997</v>
      </c>
      <c r="I150" s="2">
        <f t="shared" si="12"/>
        <v>10</v>
      </c>
      <c r="J150" s="2">
        <f>H150-F150</f>
        <v>10</v>
      </c>
      <c r="K150" s="2" t="s">
        <v>1878</v>
      </c>
      <c r="L150" s="14"/>
      <c r="M150" s="14"/>
    </row>
    <row r="151" spans="1:13" x14ac:dyDescent="0.25">
      <c r="A151" s="2">
        <f t="shared" si="11"/>
        <v>150</v>
      </c>
      <c r="B151" s="27" t="s">
        <v>1918</v>
      </c>
      <c r="C151" s="2" t="s">
        <v>1831</v>
      </c>
      <c r="D151" s="2" t="s">
        <v>1889</v>
      </c>
      <c r="E151" s="2">
        <v>1990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 t="s">
        <v>1919</v>
      </c>
      <c r="L151" s="14"/>
      <c r="M151" s="14"/>
    </row>
    <row r="152" spans="1:13" x14ac:dyDescent="0.25">
      <c r="A152" s="2">
        <f t="shared" si="11"/>
        <v>151</v>
      </c>
      <c r="B152" s="70" t="s">
        <v>1922</v>
      </c>
      <c r="C152" s="71" t="s">
        <v>1107</v>
      </c>
      <c r="D152" s="74" t="s">
        <v>1923</v>
      </c>
      <c r="E152" s="74" t="s">
        <v>897</v>
      </c>
      <c r="F152" s="74" t="s">
        <v>897</v>
      </c>
      <c r="G152" s="74" t="s">
        <v>898</v>
      </c>
      <c r="H152" s="90">
        <v>1995</v>
      </c>
      <c r="I152" s="71">
        <f>'3 ранга в строю'!H43-'3 ранга в строю'!G43</f>
        <v>38</v>
      </c>
      <c r="J152" s="71">
        <f>'3 ранга в строю'!H43-'3 ранга в строю'!F43</f>
        <v>38</v>
      </c>
      <c r="K152" s="71" t="s">
        <v>1924</v>
      </c>
      <c r="L152" s="14"/>
      <c r="M152" s="14"/>
    </row>
    <row r="153" spans="1:13" x14ac:dyDescent="0.25">
      <c r="A153" s="2">
        <f t="shared" si="11"/>
        <v>152</v>
      </c>
      <c r="B153" s="70" t="s">
        <v>1925</v>
      </c>
      <c r="C153" s="71" t="s">
        <v>1107</v>
      </c>
      <c r="D153" s="74" t="s">
        <v>1923</v>
      </c>
      <c r="E153" s="74" t="s">
        <v>897</v>
      </c>
      <c r="F153" s="74" t="s">
        <v>898</v>
      </c>
      <c r="G153" s="74" t="s">
        <v>881</v>
      </c>
      <c r="H153" s="71">
        <v>1996</v>
      </c>
      <c r="I153" s="71">
        <f t="shared" ref="I153:I168" si="15">H153-G153</f>
        <v>22</v>
      </c>
      <c r="J153" s="71">
        <f t="shared" ref="J153:J171" si="16">H153-F153</f>
        <v>23</v>
      </c>
      <c r="K153" s="71" t="s">
        <v>1924</v>
      </c>
      <c r="L153" s="14"/>
      <c r="M153" s="14"/>
    </row>
    <row r="154" spans="1:13" x14ac:dyDescent="0.25">
      <c r="A154" s="2">
        <f t="shared" si="11"/>
        <v>153</v>
      </c>
      <c r="B154" s="70" t="s">
        <v>1926</v>
      </c>
      <c r="C154" s="71" t="s">
        <v>1107</v>
      </c>
      <c r="D154" s="74" t="s">
        <v>1923</v>
      </c>
      <c r="E154" s="74" t="s">
        <v>898</v>
      </c>
      <c r="F154" s="74" t="s">
        <v>898</v>
      </c>
      <c r="G154" s="74" t="s">
        <v>881</v>
      </c>
      <c r="H154" s="71">
        <v>1999</v>
      </c>
      <c r="I154" s="71">
        <f t="shared" si="15"/>
        <v>25</v>
      </c>
      <c r="J154" s="71">
        <f t="shared" si="16"/>
        <v>26</v>
      </c>
      <c r="K154" s="71" t="s">
        <v>1936</v>
      </c>
      <c r="L154" s="14"/>
      <c r="M154" s="14"/>
    </row>
    <row r="155" spans="1:13" x14ac:dyDescent="0.25">
      <c r="A155" s="2">
        <f t="shared" si="11"/>
        <v>154</v>
      </c>
      <c r="B155" s="70" t="s">
        <v>1927</v>
      </c>
      <c r="C155" s="71" t="s">
        <v>1107</v>
      </c>
      <c r="D155" s="74" t="s">
        <v>1923</v>
      </c>
      <c r="E155" s="74" t="s">
        <v>898</v>
      </c>
      <c r="F155" s="74" t="s">
        <v>881</v>
      </c>
      <c r="G155" s="74" t="s">
        <v>880</v>
      </c>
      <c r="H155" s="71">
        <v>1998</v>
      </c>
      <c r="I155" s="71">
        <f t="shared" si="15"/>
        <v>23</v>
      </c>
      <c r="J155" s="71">
        <f t="shared" si="16"/>
        <v>24</v>
      </c>
      <c r="K155" s="71" t="s">
        <v>1936</v>
      </c>
      <c r="L155" s="14"/>
      <c r="M155" s="14"/>
    </row>
    <row r="156" spans="1:13" x14ac:dyDescent="0.25">
      <c r="A156" s="2">
        <f t="shared" si="11"/>
        <v>155</v>
      </c>
      <c r="B156" s="71" t="s">
        <v>1928</v>
      </c>
      <c r="C156" s="71" t="s">
        <v>1107</v>
      </c>
      <c r="D156" s="71" t="s">
        <v>1923</v>
      </c>
      <c r="E156" s="71">
        <v>1974</v>
      </c>
      <c r="F156" s="71">
        <v>1975</v>
      </c>
      <c r="G156" s="71">
        <v>1975</v>
      </c>
      <c r="H156" s="71">
        <v>1998</v>
      </c>
      <c r="I156" s="71">
        <f t="shared" si="15"/>
        <v>23</v>
      </c>
      <c r="J156" s="71">
        <f t="shared" si="16"/>
        <v>23</v>
      </c>
      <c r="K156" s="71" t="s">
        <v>1929</v>
      </c>
      <c r="L156" s="14"/>
      <c r="M156" s="14"/>
    </row>
    <row r="157" spans="1:13" x14ac:dyDescent="0.25">
      <c r="A157" s="2">
        <f t="shared" si="11"/>
        <v>156</v>
      </c>
      <c r="B157" s="72" t="s">
        <v>1930</v>
      </c>
      <c r="C157" s="71" t="s">
        <v>1107</v>
      </c>
      <c r="D157" s="71" t="s">
        <v>1923</v>
      </c>
      <c r="E157" s="71">
        <v>1975</v>
      </c>
      <c r="F157" s="71">
        <v>1976</v>
      </c>
      <c r="G157" s="71">
        <v>1976</v>
      </c>
      <c r="H157" s="71">
        <v>1992</v>
      </c>
      <c r="I157" s="71">
        <f t="shared" si="15"/>
        <v>16</v>
      </c>
      <c r="J157" s="71">
        <f t="shared" si="16"/>
        <v>16</v>
      </c>
      <c r="K157" s="71" t="s">
        <v>1931</v>
      </c>
      <c r="L157" s="14"/>
      <c r="M157" s="14"/>
    </row>
    <row r="158" spans="1:13" x14ac:dyDescent="0.25">
      <c r="A158" s="2">
        <f t="shared" si="11"/>
        <v>157</v>
      </c>
      <c r="B158" s="71" t="s">
        <v>1932</v>
      </c>
      <c r="C158" s="71" t="s">
        <v>1107</v>
      </c>
      <c r="D158" s="71" t="s">
        <v>1923</v>
      </c>
      <c r="E158" s="71">
        <v>1977</v>
      </c>
      <c r="F158" s="71">
        <v>1978</v>
      </c>
      <c r="G158" s="71">
        <v>1978</v>
      </c>
      <c r="H158" s="71">
        <v>1998</v>
      </c>
      <c r="I158" s="71">
        <f t="shared" si="15"/>
        <v>20</v>
      </c>
      <c r="J158" s="71">
        <f t="shared" si="16"/>
        <v>20</v>
      </c>
      <c r="K158" s="71" t="s">
        <v>1924</v>
      </c>
      <c r="L158" s="14"/>
      <c r="M158" s="14"/>
    </row>
    <row r="159" spans="1:13" x14ac:dyDescent="0.25">
      <c r="A159" s="2">
        <f t="shared" si="11"/>
        <v>158</v>
      </c>
      <c r="B159" s="71" t="s">
        <v>1933</v>
      </c>
      <c r="C159" s="71" t="s">
        <v>1107</v>
      </c>
      <c r="D159" s="71" t="s">
        <v>1923</v>
      </c>
      <c r="E159" s="71">
        <v>1978</v>
      </c>
      <c r="F159" s="71">
        <v>1980</v>
      </c>
      <c r="G159" s="71">
        <v>1980</v>
      </c>
      <c r="H159" s="71">
        <v>1992</v>
      </c>
      <c r="I159" s="71">
        <f t="shared" si="15"/>
        <v>12</v>
      </c>
      <c r="J159" s="71">
        <f t="shared" si="16"/>
        <v>12</v>
      </c>
      <c r="K159" s="71" t="s">
        <v>1934</v>
      </c>
      <c r="L159" s="14"/>
      <c r="M159" s="14"/>
    </row>
    <row r="160" spans="1:13" x14ac:dyDescent="0.25">
      <c r="A160" s="2">
        <f t="shared" si="11"/>
        <v>159</v>
      </c>
      <c r="B160" s="71" t="s">
        <v>1825</v>
      </c>
      <c r="C160" s="71" t="s">
        <v>1107</v>
      </c>
      <c r="D160" s="71" t="s">
        <v>1923</v>
      </c>
      <c r="E160" s="71">
        <v>1980</v>
      </c>
      <c r="F160" s="71">
        <v>1982</v>
      </c>
      <c r="G160" s="71">
        <v>1982</v>
      </c>
      <c r="H160" s="71">
        <v>1998</v>
      </c>
      <c r="I160" s="71">
        <f t="shared" si="15"/>
        <v>16</v>
      </c>
      <c r="J160" s="71">
        <f t="shared" si="16"/>
        <v>16</v>
      </c>
      <c r="K160" s="71" t="s">
        <v>1924</v>
      </c>
      <c r="L160" s="14"/>
      <c r="M160" s="14"/>
    </row>
    <row r="161" spans="1:13" x14ac:dyDescent="0.25">
      <c r="A161" s="2">
        <f t="shared" si="11"/>
        <v>160</v>
      </c>
      <c r="B161" s="71" t="s">
        <v>1935</v>
      </c>
      <c r="C161" s="71" t="s">
        <v>1107</v>
      </c>
      <c r="D161" s="71" t="s">
        <v>1923</v>
      </c>
      <c r="E161" s="71">
        <v>1982</v>
      </c>
      <c r="F161" s="71">
        <v>1983</v>
      </c>
      <c r="G161" s="71">
        <v>1983</v>
      </c>
      <c r="H161" s="71">
        <v>2005</v>
      </c>
      <c r="I161" s="71">
        <f t="shared" si="15"/>
        <v>22</v>
      </c>
      <c r="J161" s="71">
        <f t="shared" si="16"/>
        <v>22</v>
      </c>
      <c r="K161" s="71" t="s">
        <v>1936</v>
      </c>
      <c r="L161" s="14"/>
      <c r="M161" s="14"/>
    </row>
    <row r="162" spans="1:13" x14ac:dyDescent="0.25">
      <c r="A162" s="2">
        <f t="shared" si="11"/>
        <v>161</v>
      </c>
      <c r="B162" s="70" t="s">
        <v>1937</v>
      </c>
      <c r="C162" s="71" t="s">
        <v>1107</v>
      </c>
      <c r="D162" s="71" t="s">
        <v>1923</v>
      </c>
      <c r="E162" s="71">
        <v>1982</v>
      </c>
      <c r="F162" s="71">
        <v>1983</v>
      </c>
      <c r="G162" s="71">
        <v>1984</v>
      </c>
      <c r="H162" s="71">
        <v>2006</v>
      </c>
      <c r="I162" s="71">
        <f t="shared" si="15"/>
        <v>22</v>
      </c>
      <c r="J162" s="71">
        <f t="shared" si="16"/>
        <v>23</v>
      </c>
      <c r="K162" s="71" t="s">
        <v>1936</v>
      </c>
      <c r="L162" s="14"/>
      <c r="M162" s="14"/>
    </row>
    <row r="163" spans="1:13" x14ac:dyDescent="0.25">
      <c r="A163" s="2">
        <f t="shared" si="11"/>
        <v>162</v>
      </c>
      <c r="B163" s="70" t="s">
        <v>777</v>
      </c>
      <c r="C163" s="71" t="s">
        <v>1107</v>
      </c>
      <c r="D163" s="74" t="s">
        <v>1923</v>
      </c>
      <c r="E163" s="74" t="s">
        <v>913</v>
      </c>
      <c r="F163" s="74" t="s">
        <v>921</v>
      </c>
      <c r="G163" s="74" t="s">
        <v>921</v>
      </c>
      <c r="H163" s="71">
        <v>2006</v>
      </c>
      <c r="I163" s="71">
        <f t="shared" si="15"/>
        <v>21</v>
      </c>
      <c r="J163" s="71">
        <f t="shared" si="16"/>
        <v>21</v>
      </c>
      <c r="K163" s="71" t="s">
        <v>1936</v>
      </c>
      <c r="L163" s="14"/>
      <c r="M163" s="14"/>
    </row>
    <row r="164" spans="1:13" x14ac:dyDescent="0.25">
      <c r="A164" s="2">
        <f t="shared" si="11"/>
        <v>163</v>
      </c>
      <c r="B164" s="71" t="s">
        <v>723</v>
      </c>
      <c r="C164" s="71" t="s">
        <v>1107</v>
      </c>
      <c r="D164" s="71" t="s">
        <v>1923</v>
      </c>
      <c r="E164" s="71">
        <v>1979</v>
      </c>
      <c r="F164" s="71">
        <v>1981</v>
      </c>
      <c r="G164" s="71">
        <v>1981</v>
      </c>
      <c r="H164" s="71">
        <v>1999</v>
      </c>
      <c r="I164" s="71">
        <f t="shared" si="15"/>
        <v>18</v>
      </c>
      <c r="J164" s="71">
        <f t="shared" si="16"/>
        <v>18</v>
      </c>
      <c r="K164" s="71" t="s">
        <v>1938</v>
      </c>
      <c r="L164" s="14"/>
      <c r="M164" s="14"/>
    </row>
    <row r="165" spans="1:13" x14ac:dyDescent="0.25">
      <c r="A165" s="2">
        <f t="shared" si="11"/>
        <v>164</v>
      </c>
      <c r="B165" s="70" t="s">
        <v>74</v>
      </c>
      <c r="C165" s="71" t="s">
        <v>1107</v>
      </c>
      <c r="D165" s="74" t="s">
        <v>1923</v>
      </c>
      <c r="E165" s="74" t="s">
        <v>1002</v>
      </c>
      <c r="F165" s="74" t="s">
        <v>912</v>
      </c>
      <c r="G165" s="74" t="s">
        <v>912</v>
      </c>
      <c r="H165" s="71">
        <v>2001</v>
      </c>
      <c r="I165" s="71">
        <f t="shared" si="15"/>
        <v>20</v>
      </c>
      <c r="J165" s="71">
        <f t="shared" si="16"/>
        <v>20</v>
      </c>
      <c r="K165" s="71" t="s">
        <v>1938</v>
      </c>
      <c r="L165" s="14"/>
      <c r="M165" s="14"/>
    </row>
    <row r="166" spans="1:13" x14ac:dyDescent="0.25">
      <c r="A166" s="2">
        <f t="shared" si="11"/>
        <v>165</v>
      </c>
      <c r="B166" s="70" t="s">
        <v>670</v>
      </c>
      <c r="C166" s="71" t="s">
        <v>1107</v>
      </c>
      <c r="D166" s="74" t="s">
        <v>1923</v>
      </c>
      <c r="E166" s="74" t="s">
        <v>1143</v>
      </c>
      <c r="F166" s="74" t="s">
        <v>912</v>
      </c>
      <c r="G166" s="74" t="s">
        <v>913</v>
      </c>
      <c r="H166" s="71">
        <v>2001</v>
      </c>
      <c r="I166" s="71">
        <f t="shared" si="15"/>
        <v>19</v>
      </c>
      <c r="J166" s="71">
        <f t="shared" si="16"/>
        <v>20</v>
      </c>
      <c r="K166" s="71" t="s">
        <v>1938</v>
      </c>
      <c r="L166" s="14"/>
      <c r="M166" s="14"/>
    </row>
    <row r="167" spans="1:13" x14ac:dyDescent="0.25">
      <c r="A167" s="2">
        <f t="shared" si="11"/>
        <v>166</v>
      </c>
      <c r="B167" s="70" t="s">
        <v>700</v>
      </c>
      <c r="C167" s="71" t="s">
        <v>1107</v>
      </c>
      <c r="D167" s="74" t="s">
        <v>1923</v>
      </c>
      <c r="E167" s="74" t="s">
        <v>1143</v>
      </c>
      <c r="F167" s="74" t="s">
        <v>913</v>
      </c>
      <c r="G167" s="74" t="s">
        <v>914</v>
      </c>
      <c r="H167" s="71">
        <v>1998</v>
      </c>
      <c r="I167" s="71">
        <f t="shared" si="15"/>
        <v>15</v>
      </c>
      <c r="J167" s="71">
        <f t="shared" si="16"/>
        <v>16</v>
      </c>
      <c r="K167" s="71" t="s">
        <v>1938</v>
      </c>
      <c r="L167" s="14"/>
      <c r="M167" s="14"/>
    </row>
    <row r="168" spans="1:13" x14ac:dyDescent="0.25">
      <c r="A168" s="2">
        <f t="shared" si="11"/>
        <v>167</v>
      </c>
      <c r="B168" s="70" t="s">
        <v>1939</v>
      </c>
      <c r="C168" s="71" t="s">
        <v>1107</v>
      </c>
      <c r="D168" s="74" t="s">
        <v>1923</v>
      </c>
      <c r="E168" s="74" t="s">
        <v>912</v>
      </c>
      <c r="F168" s="74" t="s">
        <v>914</v>
      </c>
      <c r="G168" s="74" t="s">
        <v>914</v>
      </c>
      <c r="H168" s="71">
        <v>2003</v>
      </c>
      <c r="I168" s="71">
        <f t="shared" si="15"/>
        <v>20</v>
      </c>
      <c r="J168" s="71">
        <f t="shared" si="16"/>
        <v>20</v>
      </c>
      <c r="K168" s="71" t="s">
        <v>1938</v>
      </c>
      <c r="L168" s="14"/>
      <c r="M168" s="14"/>
    </row>
    <row r="169" spans="1:13" x14ac:dyDescent="0.25">
      <c r="A169" s="2">
        <f t="shared" si="11"/>
        <v>168</v>
      </c>
      <c r="B169" s="70" t="s">
        <v>639</v>
      </c>
      <c r="C169" s="71" t="s">
        <v>1107</v>
      </c>
      <c r="D169" s="74" t="s">
        <v>1923</v>
      </c>
      <c r="E169" s="74" t="s">
        <v>924</v>
      </c>
      <c r="F169" s="74" t="s">
        <v>1941</v>
      </c>
      <c r="G169" s="74" t="s">
        <v>1941</v>
      </c>
      <c r="H169" s="71">
        <v>0</v>
      </c>
      <c r="I169" s="71">
        <f t="shared" ref="I169:I184" si="17">H169-G169</f>
        <v>0</v>
      </c>
      <c r="J169" s="71">
        <f t="shared" si="16"/>
        <v>0</v>
      </c>
      <c r="K169" s="71" t="s">
        <v>1942</v>
      </c>
      <c r="L169" s="14"/>
      <c r="M169" s="14"/>
    </row>
    <row r="170" spans="1:13" x14ac:dyDescent="0.25">
      <c r="A170" s="2">
        <f t="shared" si="11"/>
        <v>169</v>
      </c>
      <c r="B170" s="70" t="s">
        <v>1940</v>
      </c>
      <c r="C170" s="71" t="s">
        <v>1107</v>
      </c>
      <c r="D170" s="74" t="s">
        <v>1923</v>
      </c>
      <c r="E170" s="74" t="s">
        <v>924</v>
      </c>
      <c r="F170" s="74" t="s">
        <v>1941</v>
      </c>
      <c r="G170" s="74" t="s">
        <v>1941</v>
      </c>
      <c r="H170" s="71">
        <v>0</v>
      </c>
      <c r="I170" s="71">
        <f t="shared" si="17"/>
        <v>0</v>
      </c>
      <c r="J170" s="71">
        <f t="shared" si="16"/>
        <v>0</v>
      </c>
      <c r="K170" s="71" t="s">
        <v>1942</v>
      </c>
      <c r="L170" s="14"/>
      <c r="M170" s="14"/>
    </row>
    <row r="171" spans="1:13" x14ac:dyDescent="0.25">
      <c r="A171" s="2">
        <f t="shared" si="11"/>
        <v>170</v>
      </c>
      <c r="B171" s="70" t="s">
        <v>702</v>
      </c>
      <c r="C171" s="71" t="s">
        <v>1107</v>
      </c>
      <c r="D171" s="74" t="s">
        <v>1923</v>
      </c>
      <c r="E171" s="74" t="s">
        <v>924</v>
      </c>
      <c r="F171" s="74" t="s">
        <v>1941</v>
      </c>
      <c r="G171" s="74" t="s">
        <v>1941</v>
      </c>
      <c r="H171" s="71">
        <v>0</v>
      </c>
      <c r="I171" s="71">
        <f t="shared" si="17"/>
        <v>0</v>
      </c>
      <c r="J171" s="71">
        <f t="shared" si="16"/>
        <v>0</v>
      </c>
      <c r="K171" s="71" t="s">
        <v>1942</v>
      </c>
      <c r="L171" s="14"/>
      <c r="M171" s="14"/>
    </row>
    <row r="172" spans="1:13" x14ac:dyDescent="0.25">
      <c r="A172" s="2">
        <f t="shared" ref="A172:A229" si="18">A171+1</f>
        <v>171</v>
      </c>
      <c r="B172" s="12" t="s">
        <v>1949</v>
      </c>
      <c r="C172" s="2" t="s">
        <v>1831</v>
      </c>
      <c r="D172" s="13" t="s">
        <v>1943</v>
      </c>
      <c r="E172" s="13" t="s">
        <v>921</v>
      </c>
      <c r="F172" s="13" t="s">
        <v>921</v>
      </c>
      <c r="G172" s="13" t="s">
        <v>922</v>
      </c>
      <c r="H172" s="2">
        <v>2007</v>
      </c>
      <c r="I172" s="2">
        <f t="shared" si="17"/>
        <v>21</v>
      </c>
      <c r="J172" s="2">
        <f t="shared" ref="J172:J184" si="19">H172-F172</f>
        <v>22</v>
      </c>
      <c r="K172" s="2" t="s">
        <v>1944</v>
      </c>
      <c r="L172" s="14"/>
      <c r="M172" s="14"/>
    </row>
    <row r="173" spans="1:13" x14ac:dyDescent="0.25">
      <c r="A173" s="2">
        <f t="shared" si="18"/>
        <v>172</v>
      </c>
      <c r="B173" s="12" t="s">
        <v>1945</v>
      </c>
      <c r="C173" s="2" t="s">
        <v>1831</v>
      </c>
      <c r="D173" s="13" t="s">
        <v>1943</v>
      </c>
      <c r="E173" s="13" t="s">
        <v>921</v>
      </c>
      <c r="F173" s="13" t="s">
        <v>922</v>
      </c>
      <c r="G173" s="13" t="s">
        <v>923</v>
      </c>
      <c r="H173" s="2">
        <v>2007</v>
      </c>
      <c r="I173" s="2">
        <f t="shared" si="17"/>
        <v>20</v>
      </c>
      <c r="J173" s="2">
        <f t="shared" si="19"/>
        <v>21</v>
      </c>
      <c r="K173" s="2" t="s">
        <v>1944</v>
      </c>
      <c r="L173" s="14"/>
      <c r="M173" s="14"/>
    </row>
    <row r="174" spans="1:13" x14ac:dyDescent="0.25">
      <c r="A174" s="2">
        <f t="shared" si="18"/>
        <v>173</v>
      </c>
      <c r="B174" s="12" t="s">
        <v>1946</v>
      </c>
      <c r="C174" s="2" t="s">
        <v>1831</v>
      </c>
      <c r="D174" s="13" t="s">
        <v>1943</v>
      </c>
      <c r="E174" s="13" t="s">
        <v>922</v>
      </c>
      <c r="F174" s="13" t="s">
        <v>923</v>
      </c>
      <c r="G174" s="13" t="s">
        <v>924</v>
      </c>
      <c r="H174" s="2">
        <v>2005</v>
      </c>
      <c r="I174" s="2">
        <f t="shared" si="17"/>
        <v>17</v>
      </c>
      <c r="J174" s="2">
        <f t="shared" si="19"/>
        <v>18</v>
      </c>
      <c r="K174" s="2" t="s">
        <v>1944</v>
      </c>
      <c r="L174" s="14"/>
      <c r="M174" s="14"/>
    </row>
    <row r="175" spans="1:13" x14ac:dyDescent="0.25">
      <c r="A175" s="2">
        <f t="shared" si="18"/>
        <v>174</v>
      </c>
      <c r="B175" s="12" t="s">
        <v>1950</v>
      </c>
      <c r="C175" s="2" t="s">
        <v>1831</v>
      </c>
      <c r="D175" s="13" t="s">
        <v>1943</v>
      </c>
      <c r="E175" s="13" t="s">
        <v>922</v>
      </c>
      <c r="F175" s="13" t="s">
        <v>923</v>
      </c>
      <c r="G175" s="13" t="s">
        <v>924</v>
      </c>
      <c r="H175" s="2">
        <v>2004</v>
      </c>
      <c r="I175" s="2">
        <f t="shared" si="17"/>
        <v>16</v>
      </c>
      <c r="J175" s="2">
        <f t="shared" si="19"/>
        <v>17</v>
      </c>
      <c r="K175" s="2" t="s">
        <v>1944</v>
      </c>
      <c r="L175" s="14"/>
      <c r="M175" s="14"/>
    </row>
    <row r="176" spans="1:13" x14ac:dyDescent="0.25">
      <c r="A176" s="2">
        <f t="shared" si="18"/>
        <v>175</v>
      </c>
      <c r="B176" s="12" t="s">
        <v>1951</v>
      </c>
      <c r="C176" s="2" t="s">
        <v>1831</v>
      </c>
      <c r="D176" s="13" t="s">
        <v>1943</v>
      </c>
      <c r="E176" s="13" t="s">
        <v>922</v>
      </c>
      <c r="F176" s="13" t="s">
        <v>923</v>
      </c>
      <c r="G176" s="13" t="s">
        <v>924</v>
      </c>
      <c r="H176" s="2">
        <v>2005</v>
      </c>
      <c r="I176" s="2">
        <f t="shared" si="17"/>
        <v>17</v>
      </c>
      <c r="J176" s="2">
        <f t="shared" si="19"/>
        <v>18</v>
      </c>
      <c r="K176" s="2" t="s">
        <v>1944</v>
      </c>
      <c r="L176" s="14"/>
      <c r="M176" s="14"/>
    </row>
    <row r="177" spans="1:13" x14ac:dyDescent="0.25">
      <c r="A177" s="2">
        <f t="shared" si="18"/>
        <v>176</v>
      </c>
      <c r="B177" s="12" t="s">
        <v>1948</v>
      </c>
      <c r="C177" s="2" t="s">
        <v>1831</v>
      </c>
      <c r="D177" s="13" t="s">
        <v>1943</v>
      </c>
      <c r="E177" s="13" t="s">
        <v>921</v>
      </c>
      <c r="F177" s="13" t="s">
        <v>922</v>
      </c>
      <c r="G177" s="13" t="s">
        <v>924</v>
      </c>
      <c r="H177" s="2">
        <v>2014</v>
      </c>
      <c r="I177" s="2">
        <f t="shared" si="17"/>
        <v>26</v>
      </c>
      <c r="J177" s="2">
        <f t="shared" si="19"/>
        <v>28</v>
      </c>
      <c r="K177" s="2" t="s">
        <v>1944</v>
      </c>
      <c r="L177" s="14"/>
      <c r="M177" s="14"/>
    </row>
    <row r="178" spans="1:13" x14ac:dyDescent="0.25">
      <c r="A178" s="2">
        <f t="shared" si="18"/>
        <v>177</v>
      </c>
      <c r="B178" s="12" t="s">
        <v>1954</v>
      </c>
      <c r="C178" s="2" t="s">
        <v>1831</v>
      </c>
      <c r="D178" s="13" t="s">
        <v>1943</v>
      </c>
      <c r="E178" s="13" t="s">
        <v>923</v>
      </c>
      <c r="F178" s="13" t="s">
        <v>924</v>
      </c>
      <c r="G178" s="13" t="s">
        <v>1005</v>
      </c>
      <c r="H178" s="2">
        <v>2015</v>
      </c>
      <c r="I178" s="2">
        <f t="shared" si="17"/>
        <v>26</v>
      </c>
      <c r="J178" s="2">
        <f t="shared" si="19"/>
        <v>27</v>
      </c>
      <c r="K178" s="2" t="s">
        <v>1944</v>
      </c>
      <c r="L178" s="14"/>
      <c r="M178" s="14"/>
    </row>
    <row r="179" spans="1:13" x14ac:dyDescent="0.25">
      <c r="A179" s="2">
        <f t="shared" si="18"/>
        <v>178</v>
      </c>
      <c r="B179" s="2" t="s">
        <v>1957</v>
      </c>
      <c r="C179" s="2" t="s">
        <v>1831</v>
      </c>
      <c r="D179" s="13" t="s">
        <v>1958</v>
      </c>
      <c r="E179" s="2">
        <v>1982</v>
      </c>
      <c r="F179" s="2">
        <v>1987</v>
      </c>
      <c r="G179" s="2">
        <v>1987</v>
      </c>
      <c r="H179" s="2">
        <v>2000</v>
      </c>
      <c r="I179" s="2">
        <f t="shared" si="17"/>
        <v>13</v>
      </c>
      <c r="J179" s="2">
        <f t="shared" si="19"/>
        <v>13</v>
      </c>
      <c r="K179" s="2" t="s">
        <v>1860</v>
      </c>
      <c r="L179" s="14"/>
      <c r="M179" s="14"/>
    </row>
    <row r="180" spans="1:13" x14ac:dyDescent="0.25">
      <c r="A180" s="2">
        <f t="shared" si="18"/>
        <v>179</v>
      </c>
      <c r="B180" s="69" t="s">
        <v>1960</v>
      </c>
      <c r="C180" s="2" t="s">
        <v>1831</v>
      </c>
      <c r="D180" s="13" t="s">
        <v>1958</v>
      </c>
      <c r="E180" s="13" t="s">
        <v>1005</v>
      </c>
      <c r="F180" s="13" t="s">
        <v>1941</v>
      </c>
      <c r="G180" s="13" t="s">
        <v>1941</v>
      </c>
      <c r="H180" s="2">
        <v>0</v>
      </c>
      <c r="I180" s="2">
        <f t="shared" si="17"/>
        <v>0</v>
      </c>
      <c r="J180" s="2">
        <f t="shared" si="19"/>
        <v>0</v>
      </c>
      <c r="K180" s="2" t="s">
        <v>1964</v>
      </c>
      <c r="L180" s="14"/>
      <c r="M180" s="14"/>
    </row>
    <row r="181" spans="1:13" x14ac:dyDescent="0.25">
      <c r="A181" s="2">
        <f t="shared" si="18"/>
        <v>180</v>
      </c>
      <c r="B181" s="69" t="s">
        <v>1961</v>
      </c>
      <c r="C181" s="2" t="s">
        <v>1831</v>
      </c>
      <c r="D181" s="13" t="s">
        <v>1958</v>
      </c>
      <c r="E181" s="13" t="s">
        <v>1142</v>
      </c>
      <c r="F181" s="13" t="s">
        <v>1941</v>
      </c>
      <c r="G181" s="13" t="s">
        <v>1941</v>
      </c>
      <c r="H181" s="2">
        <v>0</v>
      </c>
      <c r="I181" s="2">
        <f t="shared" si="17"/>
        <v>0</v>
      </c>
      <c r="J181" s="2">
        <f t="shared" si="19"/>
        <v>0</v>
      </c>
      <c r="K181" s="2" t="s">
        <v>1964</v>
      </c>
      <c r="L181" s="14"/>
      <c r="M181" s="14"/>
    </row>
    <row r="182" spans="1:13" x14ac:dyDescent="0.25">
      <c r="A182" s="2">
        <f t="shared" si="18"/>
        <v>181</v>
      </c>
      <c r="B182" s="12" t="s">
        <v>1962</v>
      </c>
      <c r="C182" s="2" t="s">
        <v>1831</v>
      </c>
      <c r="D182" s="13" t="s">
        <v>1963</v>
      </c>
      <c r="E182" s="13" t="s">
        <v>905</v>
      </c>
      <c r="F182" s="13" t="s">
        <v>1002</v>
      </c>
      <c r="G182" s="13" t="s">
        <v>1002</v>
      </c>
      <c r="H182" s="2">
        <v>1996</v>
      </c>
      <c r="I182" s="2">
        <f t="shared" si="17"/>
        <v>17</v>
      </c>
      <c r="J182" s="2">
        <f t="shared" si="19"/>
        <v>17</v>
      </c>
      <c r="K182" s="2" t="s">
        <v>1944</v>
      </c>
      <c r="L182" s="14"/>
      <c r="M182" s="14"/>
    </row>
    <row r="183" spans="1:13" x14ac:dyDescent="0.25">
      <c r="A183" s="2">
        <f t="shared" si="18"/>
        <v>182</v>
      </c>
      <c r="B183" s="12" t="s">
        <v>1965</v>
      </c>
      <c r="C183" s="2" t="s">
        <v>1831</v>
      </c>
      <c r="D183" s="13" t="s">
        <v>1963</v>
      </c>
      <c r="E183" s="13" t="s">
        <v>906</v>
      </c>
      <c r="F183" s="13" t="s">
        <v>1143</v>
      </c>
      <c r="G183" s="13" t="s">
        <v>1143</v>
      </c>
      <c r="H183" s="2">
        <v>2005</v>
      </c>
      <c r="I183" s="2">
        <f t="shared" si="17"/>
        <v>25</v>
      </c>
      <c r="J183" s="2">
        <f t="shared" si="19"/>
        <v>25</v>
      </c>
      <c r="K183" s="2" t="s">
        <v>1944</v>
      </c>
      <c r="L183" s="14"/>
      <c r="M183" s="14"/>
    </row>
    <row r="184" spans="1:13" x14ac:dyDescent="0.25">
      <c r="A184" s="2">
        <f t="shared" si="18"/>
        <v>183</v>
      </c>
      <c r="B184" s="12" t="s">
        <v>1966</v>
      </c>
      <c r="C184" s="2" t="s">
        <v>1831</v>
      </c>
      <c r="D184" s="13" t="s">
        <v>1963</v>
      </c>
      <c r="E184" s="13" t="s">
        <v>906</v>
      </c>
      <c r="F184" s="13" t="s">
        <v>1143</v>
      </c>
      <c r="G184" s="13" t="s">
        <v>1143</v>
      </c>
      <c r="H184" s="2">
        <v>2005</v>
      </c>
      <c r="I184" s="2">
        <f t="shared" si="17"/>
        <v>25</v>
      </c>
      <c r="J184" s="2">
        <f t="shared" si="19"/>
        <v>25</v>
      </c>
      <c r="K184" s="2" t="s">
        <v>1967</v>
      </c>
      <c r="L184" s="14"/>
      <c r="M184" s="14"/>
    </row>
    <row r="185" spans="1:13" x14ac:dyDescent="0.25">
      <c r="A185" s="2">
        <f t="shared" si="18"/>
        <v>184</v>
      </c>
      <c r="B185" s="67" t="s">
        <v>1970</v>
      </c>
      <c r="C185" s="2" t="s">
        <v>1831</v>
      </c>
      <c r="D185" s="13" t="s">
        <v>1963</v>
      </c>
      <c r="E185" s="13" t="s">
        <v>1143</v>
      </c>
      <c r="F185" s="13" t="s">
        <v>912</v>
      </c>
      <c r="G185" s="13" t="s">
        <v>913</v>
      </c>
      <c r="H185" s="2">
        <v>1989</v>
      </c>
      <c r="I185" s="2">
        <f>H185-'3 ранга в строю'!G52</f>
        <v>8</v>
      </c>
      <c r="J185" s="2">
        <f>H185-'3 ранга в строю'!F52</f>
        <v>8</v>
      </c>
      <c r="K185" s="2" t="s">
        <v>1974</v>
      </c>
      <c r="L185" s="14"/>
      <c r="M185" s="14"/>
    </row>
    <row r="186" spans="1:13" x14ac:dyDescent="0.25">
      <c r="A186" s="2">
        <f t="shared" si="18"/>
        <v>185</v>
      </c>
      <c r="B186" s="67" t="s">
        <v>1973</v>
      </c>
      <c r="C186" s="2" t="s">
        <v>1831</v>
      </c>
      <c r="D186" s="13" t="s">
        <v>1963</v>
      </c>
      <c r="E186" s="13" t="s">
        <v>913</v>
      </c>
      <c r="F186" s="13" t="s">
        <v>914</v>
      </c>
      <c r="G186" s="13" t="s">
        <v>914</v>
      </c>
      <c r="H186" s="2">
        <v>1993</v>
      </c>
      <c r="I186" s="2">
        <f t="shared" ref="I186:I219" si="20">H186-G186</f>
        <v>10</v>
      </c>
      <c r="J186" s="2">
        <f t="shared" ref="J186:J219" si="21">H186-F186</f>
        <v>10</v>
      </c>
      <c r="K186" s="2" t="s">
        <v>1934</v>
      </c>
      <c r="L186" s="14"/>
      <c r="M186" s="14"/>
    </row>
    <row r="187" spans="1:13" x14ac:dyDescent="0.25">
      <c r="A187" s="2">
        <f t="shared" si="18"/>
        <v>186</v>
      </c>
      <c r="B187" s="72" t="s">
        <v>1976</v>
      </c>
      <c r="C187" s="71" t="s">
        <v>1107</v>
      </c>
      <c r="D187" s="74" t="s">
        <v>1968</v>
      </c>
      <c r="E187" s="74" t="s">
        <v>913</v>
      </c>
      <c r="F187" s="74" t="s">
        <v>990</v>
      </c>
      <c r="G187" s="74" t="s">
        <v>990</v>
      </c>
      <c r="H187" s="71">
        <v>1992</v>
      </c>
      <c r="I187" s="71">
        <f t="shared" si="20"/>
        <v>8</v>
      </c>
      <c r="J187" s="71">
        <f t="shared" si="21"/>
        <v>8</v>
      </c>
      <c r="K187" s="71" t="s">
        <v>1934</v>
      </c>
      <c r="L187" s="14"/>
      <c r="M187" s="14"/>
    </row>
    <row r="188" spans="1:13" x14ac:dyDescent="0.25">
      <c r="A188" s="2">
        <f t="shared" si="18"/>
        <v>187</v>
      </c>
      <c r="B188" s="67" t="s">
        <v>1979</v>
      </c>
      <c r="C188" s="2" t="s">
        <v>1831</v>
      </c>
      <c r="D188" s="13" t="s">
        <v>1963</v>
      </c>
      <c r="E188" s="13" t="s">
        <v>914</v>
      </c>
      <c r="F188" s="13" t="s">
        <v>921</v>
      </c>
      <c r="G188" s="13" t="s">
        <v>921</v>
      </c>
      <c r="H188" s="2">
        <v>1997</v>
      </c>
      <c r="I188" s="2">
        <f t="shared" si="20"/>
        <v>12</v>
      </c>
      <c r="J188" s="2">
        <f t="shared" si="21"/>
        <v>12</v>
      </c>
      <c r="K188" s="2" t="s">
        <v>1934</v>
      </c>
      <c r="L188" s="14"/>
      <c r="M188" s="14"/>
    </row>
    <row r="189" spans="1:13" x14ac:dyDescent="0.25">
      <c r="A189" s="2">
        <f t="shared" si="18"/>
        <v>188</v>
      </c>
      <c r="B189" s="67" t="s">
        <v>1980</v>
      </c>
      <c r="C189" s="2" t="s">
        <v>1831</v>
      </c>
      <c r="D189" s="13" t="s">
        <v>1963</v>
      </c>
      <c r="E189" s="13" t="s">
        <v>990</v>
      </c>
      <c r="F189" s="13" t="s">
        <v>921</v>
      </c>
      <c r="G189" s="13" t="s">
        <v>921</v>
      </c>
      <c r="H189" s="2">
        <v>1992</v>
      </c>
      <c r="I189" s="2">
        <f t="shared" si="20"/>
        <v>7</v>
      </c>
      <c r="J189" s="2">
        <f t="shared" si="21"/>
        <v>7</v>
      </c>
      <c r="K189" s="2" t="s">
        <v>1974</v>
      </c>
      <c r="L189" s="14"/>
      <c r="M189" s="14"/>
    </row>
    <row r="190" spans="1:13" x14ac:dyDescent="0.25">
      <c r="A190" s="2">
        <f t="shared" si="18"/>
        <v>189</v>
      </c>
      <c r="B190" s="72" t="s">
        <v>1983</v>
      </c>
      <c r="C190" s="71" t="s">
        <v>1107</v>
      </c>
      <c r="D190" s="74" t="s">
        <v>1968</v>
      </c>
      <c r="E190" s="74" t="s">
        <v>921</v>
      </c>
      <c r="F190" s="74" t="s">
        <v>922</v>
      </c>
      <c r="G190" s="74" t="s">
        <v>923</v>
      </c>
      <c r="H190" s="71">
        <v>1992</v>
      </c>
      <c r="I190" s="71">
        <f t="shared" si="20"/>
        <v>5</v>
      </c>
      <c r="J190" s="71">
        <f t="shared" si="21"/>
        <v>6</v>
      </c>
      <c r="K190" s="71" t="s">
        <v>1934</v>
      </c>
      <c r="L190" s="14"/>
      <c r="M190" s="14"/>
    </row>
    <row r="191" spans="1:13" x14ac:dyDescent="0.25">
      <c r="A191" s="2">
        <f t="shared" si="18"/>
        <v>190</v>
      </c>
      <c r="B191" s="72" t="s">
        <v>1985</v>
      </c>
      <c r="C191" s="71" t="s">
        <v>1107</v>
      </c>
      <c r="D191" s="74" t="s">
        <v>1968</v>
      </c>
      <c r="E191" s="74" t="s">
        <v>922</v>
      </c>
      <c r="F191" s="74" t="s">
        <v>923</v>
      </c>
      <c r="G191" s="74" t="s">
        <v>923</v>
      </c>
      <c r="H191" s="71">
        <v>1992</v>
      </c>
      <c r="I191" s="71">
        <f t="shared" si="20"/>
        <v>5</v>
      </c>
      <c r="J191" s="71">
        <f t="shared" si="21"/>
        <v>5</v>
      </c>
      <c r="K191" s="71" t="s">
        <v>1934</v>
      </c>
      <c r="L191" s="14"/>
      <c r="M191" s="14"/>
    </row>
    <row r="192" spans="1:13" x14ac:dyDescent="0.25">
      <c r="A192" s="2">
        <f t="shared" si="18"/>
        <v>191</v>
      </c>
      <c r="B192" s="67" t="s">
        <v>2002</v>
      </c>
      <c r="C192" s="2" t="s">
        <v>1831</v>
      </c>
      <c r="D192" s="13" t="s">
        <v>1999</v>
      </c>
      <c r="E192" s="13" t="s">
        <v>923</v>
      </c>
      <c r="F192" s="13" t="s">
        <v>924</v>
      </c>
      <c r="G192" s="13" t="s">
        <v>1005</v>
      </c>
      <c r="H192" s="2">
        <v>1989</v>
      </c>
      <c r="I192" s="2">
        <f t="shared" si="20"/>
        <v>0</v>
      </c>
      <c r="J192" s="2">
        <f t="shared" si="21"/>
        <v>1</v>
      </c>
      <c r="K192" s="2" t="s">
        <v>2003</v>
      </c>
      <c r="L192" s="14"/>
      <c r="M192" s="14"/>
    </row>
    <row r="193" spans="1:13" x14ac:dyDescent="0.25">
      <c r="A193" s="2">
        <f t="shared" si="18"/>
        <v>192</v>
      </c>
      <c r="B193" s="67" t="s">
        <v>2004</v>
      </c>
      <c r="C193" s="2" t="s">
        <v>1831</v>
      </c>
      <c r="D193" s="13" t="s">
        <v>1999</v>
      </c>
      <c r="E193" s="13" t="s">
        <v>924</v>
      </c>
      <c r="F193" s="13" t="s">
        <v>924</v>
      </c>
      <c r="G193" s="13" t="s">
        <v>1005</v>
      </c>
      <c r="H193" s="2">
        <v>1989</v>
      </c>
      <c r="I193" s="2">
        <f t="shared" si="20"/>
        <v>0</v>
      </c>
      <c r="J193" s="2">
        <f t="shared" si="21"/>
        <v>1</v>
      </c>
      <c r="K193" s="2" t="s">
        <v>1808</v>
      </c>
      <c r="L193" s="14"/>
      <c r="M193" s="14"/>
    </row>
    <row r="194" spans="1:13" x14ac:dyDescent="0.25">
      <c r="A194" s="2">
        <f t="shared" si="18"/>
        <v>193</v>
      </c>
      <c r="B194" s="67" t="s">
        <v>2005</v>
      </c>
      <c r="C194" s="2" t="s">
        <v>1831</v>
      </c>
      <c r="D194" s="13" t="s">
        <v>1999</v>
      </c>
      <c r="E194" s="13" t="s">
        <v>924</v>
      </c>
      <c r="F194" s="13" t="s">
        <v>1142</v>
      </c>
      <c r="G194" s="13" t="s">
        <v>1142</v>
      </c>
      <c r="H194" s="2">
        <v>1991</v>
      </c>
      <c r="I194" s="2">
        <f t="shared" si="20"/>
        <v>1</v>
      </c>
      <c r="J194" s="2">
        <f t="shared" si="21"/>
        <v>1</v>
      </c>
      <c r="K194" s="2" t="s">
        <v>2003</v>
      </c>
      <c r="L194" s="14"/>
      <c r="M194" s="14"/>
    </row>
    <row r="195" spans="1:13" x14ac:dyDescent="0.25">
      <c r="A195" s="2">
        <f t="shared" si="18"/>
        <v>194</v>
      </c>
      <c r="B195" s="67" t="s">
        <v>2006</v>
      </c>
      <c r="C195" s="2" t="s">
        <v>1831</v>
      </c>
      <c r="D195" s="13" t="s">
        <v>1999</v>
      </c>
      <c r="E195" s="13" t="s">
        <v>924</v>
      </c>
      <c r="F195" s="13" t="s">
        <v>1142</v>
      </c>
      <c r="G195" s="13" t="s">
        <v>1142</v>
      </c>
      <c r="H195" s="2">
        <v>1991</v>
      </c>
      <c r="I195" s="2">
        <f t="shared" si="20"/>
        <v>1</v>
      </c>
      <c r="J195" s="2">
        <f t="shared" si="21"/>
        <v>1</v>
      </c>
      <c r="K195" s="2" t="s">
        <v>2003</v>
      </c>
      <c r="L195" s="14"/>
      <c r="M195" s="14"/>
    </row>
    <row r="196" spans="1:13" x14ac:dyDescent="0.25">
      <c r="A196" s="2">
        <f t="shared" si="18"/>
        <v>195</v>
      </c>
      <c r="B196" s="67" t="s">
        <v>2009</v>
      </c>
      <c r="C196" s="2" t="s">
        <v>1831</v>
      </c>
      <c r="D196" s="13" t="s">
        <v>1999</v>
      </c>
      <c r="E196" s="13" t="s">
        <v>1005</v>
      </c>
      <c r="F196" s="13" t="s">
        <v>1142</v>
      </c>
      <c r="G196" s="13" t="s">
        <v>1142</v>
      </c>
      <c r="H196" s="2">
        <v>1991</v>
      </c>
      <c r="I196" s="2">
        <f t="shared" si="20"/>
        <v>1</v>
      </c>
      <c r="J196" s="2">
        <f t="shared" si="21"/>
        <v>1</v>
      </c>
      <c r="K196" s="2" t="s">
        <v>2003</v>
      </c>
      <c r="L196" s="14"/>
      <c r="M196" s="14"/>
    </row>
    <row r="197" spans="1:13" x14ac:dyDescent="0.25">
      <c r="A197" s="2">
        <f t="shared" si="18"/>
        <v>196</v>
      </c>
      <c r="B197" s="27" t="s">
        <v>2010</v>
      </c>
      <c r="C197" s="2" t="s">
        <v>1831</v>
      </c>
      <c r="D197" s="13" t="s">
        <v>1999</v>
      </c>
      <c r="E197" s="13" t="s">
        <v>1186</v>
      </c>
      <c r="F197" s="13" t="s">
        <v>1941</v>
      </c>
      <c r="G197" s="13" t="s">
        <v>1941</v>
      </c>
      <c r="H197" s="2">
        <v>0</v>
      </c>
      <c r="I197" s="2">
        <f t="shared" si="20"/>
        <v>0</v>
      </c>
      <c r="J197" s="2">
        <f t="shared" si="21"/>
        <v>0</v>
      </c>
      <c r="K197" s="2" t="s">
        <v>90</v>
      </c>
      <c r="L197" s="14"/>
      <c r="M197" s="14"/>
    </row>
    <row r="198" spans="1:13" x14ac:dyDescent="0.25">
      <c r="A198" s="2">
        <f t="shared" si="18"/>
        <v>197</v>
      </c>
      <c r="B198" s="12" t="s">
        <v>2011</v>
      </c>
      <c r="C198" s="2" t="s">
        <v>2012</v>
      </c>
      <c r="D198" s="13" t="s">
        <v>2013</v>
      </c>
      <c r="E198" s="13" t="s">
        <v>946</v>
      </c>
      <c r="F198" s="13" t="s">
        <v>896</v>
      </c>
      <c r="G198" s="13" t="s">
        <v>836</v>
      </c>
      <c r="H198" s="2">
        <v>1991</v>
      </c>
      <c r="I198" s="2">
        <f t="shared" si="20"/>
        <v>21</v>
      </c>
      <c r="J198" s="2">
        <f t="shared" si="21"/>
        <v>23</v>
      </c>
      <c r="K198" s="2" t="s">
        <v>1860</v>
      </c>
      <c r="L198" s="14"/>
      <c r="M198" s="14"/>
    </row>
    <row r="199" spans="1:13" x14ac:dyDescent="0.25">
      <c r="A199" s="2">
        <f t="shared" si="18"/>
        <v>198</v>
      </c>
      <c r="B199" s="12" t="s">
        <v>2014</v>
      </c>
      <c r="C199" s="2" t="s">
        <v>2012</v>
      </c>
      <c r="D199" s="13" t="s">
        <v>2013</v>
      </c>
      <c r="E199" s="13" t="s">
        <v>946</v>
      </c>
      <c r="F199" s="13" t="s">
        <v>854</v>
      </c>
      <c r="G199" s="13" t="s">
        <v>836</v>
      </c>
      <c r="H199" s="2">
        <v>1992</v>
      </c>
      <c r="I199" s="2">
        <f t="shared" si="20"/>
        <v>22</v>
      </c>
      <c r="J199" s="2">
        <f t="shared" si="21"/>
        <v>23</v>
      </c>
      <c r="K199" s="2" t="s">
        <v>2015</v>
      </c>
      <c r="L199" s="14"/>
      <c r="M199" s="14"/>
    </row>
    <row r="200" spans="1:13" x14ac:dyDescent="0.25">
      <c r="A200" s="2">
        <f t="shared" si="18"/>
        <v>199</v>
      </c>
      <c r="B200" s="12" t="s">
        <v>2016</v>
      </c>
      <c r="C200" s="2" t="s">
        <v>2012</v>
      </c>
      <c r="D200" s="13" t="s">
        <v>2013</v>
      </c>
      <c r="E200" s="13" t="s">
        <v>946</v>
      </c>
      <c r="F200" s="13" t="s">
        <v>836</v>
      </c>
      <c r="G200" s="13" t="s">
        <v>851</v>
      </c>
      <c r="H200" s="2">
        <v>1994</v>
      </c>
      <c r="I200" s="2">
        <f t="shared" si="20"/>
        <v>23</v>
      </c>
      <c r="J200" s="2">
        <f t="shared" si="21"/>
        <v>24</v>
      </c>
      <c r="K200" s="2" t="s">
        <v>2017</v>
      </c>
      <c r="L200" s="14"/>
      <c r="M200" s="14"/>
    </row>
    <row r="201" spans="1:13" x14ac:dyDescent="0.25">
      <c r="A201" s="2">
        <f t="shared" si="18"/>
        <v>200</v>
      </c>
      <c r="B201" s="12" t="s">
        <v>2018</v>
      </c>
      <c r="C201" s="2" t="s">
        <v>2012</v>
      </c>
      <c r="D201" s="2">
        <v>1234</v>
      </c>
      <c r="E201" s="2">
        <v>1968</v>
      </c>
      <c r="F201" s="2">
        <v>1971</v>
      </c>
      <c r="G201" s="2">
        <v>1971</v>
      </c>
      <c r="H201" s="2">
        <v>1993</v>
      </c>
      <c r="I201" s="2">
        <f t="shared" si="20"/>
        <v>22</v>
      </c>
      <c r="J201" s="2">
        <f t="shared" si="21"/>
        <v>22</v>
      </c>
      <c r="K201" s="2" t="s">
        <v>1835</v>
      </c>
      <c r="L201" s="14"/>
      <c r="M201" s="14"/>
    </row>
    <row r="202" spans="1:13" x14ac:dyDescent="0.25">
      <c r="A202" s="2">
        <f t="shared" si="18"/>
        <v>201</v>
      </c>
      <c r="B202" s="12" t="s">
        <v>2019</v>
      </c>
      <c r="C202" s="2" t="s">
        <v>2012</v>
      </c>
      <c r="D202" s="2">
        <v>1234</v>
      </c>
      <c r="E202" s="2">
        <v>1967</v>
      </c>
      <c r="F202" s="2">
        <v>1972</v>
      </c>
      <c r="G202" s="2">
        <v>1972</v>
      </c>
      <c r="H202" s="2">
        <v>1993</v>
      </c>
      <c r="I202" s="2">
        <f t="shared" si="20"/>
        <v>21</v>
      </c>
      <c r="J202" s="2">
        <f t="shared" si="21"/>
        <v>21</v>
      </c>
      <c r="K202" s="2" t="s">
        <v>755</v>
      </c>
      <c r="L202" s="14"/>
      <c r="M202" s="14"/>
    </row>
    <row r="203" spans="1:13" x14ac:dyDescent="0.25">
      <c r="A203" s="2">
        <f t="shared" si="18"/>
        <v>202</v>
      </c>
      <c r="B203" s="12" t="s">
        <v>2020</v>
      </c>
      <c r="C203" s="2" t="s">
        <v>2012</v>
      </c>
      <c r="D203" s="2">
        <v>1234</v>
      </c>
      <c r="E203" s="2">
        <v>1968</v>
      </c>
      <c r="F203" s="2">
        <v>1971</v>
      </c>
      <c r="G203" s="2">
        <v>1972</v>
      </c>
      <c r="H203" s="2">
        <v>1992</v>
      </c>
      <c r="I203" s="2">
        <f t="shared" si="20"/>
        <v>20</v>
      </c>
      <c r="J203" s="2">
        <f t="shared" si="21"/>
        <v>21</v>
      </c>
      <c r="K203" s="2" t="s">
        <v>1860</v>
      </c>
      <c r="L203" s="14"/>
      <c r="M203" s="14"/>
    </row>
    <row r="204" spans="1:13" x14ac:dyDescent="0.25">
      <c r="A204" s="2">
        <f t="shared" si="18"/>
        <v>203</v>
      </c>
      <c r="B204" s="12" t="s">
        <v>2021</v>
      </c>
      <c r="C204" s="2" t="s">
        <v>2012</v>
      </c>
      <c r="D204" s="2">
        <v>1234</v>
      </c>
      <c r="E204" s="2">
        <v>1969</v>
      </c>
      <c r="F204" s="2">
        <v>1972</v>
      </c>
      <c r="G204" s="2">
        <v>1972</v>
      </c>
      <c r="H204" s="2">
        <v>1995</v>
      </c>
      <c r="I204" s="2">
        <f t="shared" si="20"/>
        <v>23</v>
      </c>
      <c r="J204" s="2">
        <f t="shared" si="21"/>
        <v>23</v>
      </c>
      <c r="K204" s="2" t="s">
        <v>2022</v>
      </c>
      <c r="L204" s="14"/>
      <c r="M204" s="14"/>
    </row>
    <row r="205" spans="1:13" x14ac:dyDescent="0.25">
      <c r="A205" s="2">
        <f t="shared" si="18"/>
        <v>204</v>
      </c>
      <c r="B205" s="12" t="s">
        <v>2023</v>
      </c>
      <c r="C205" s="2" t="s">
        <v>2012</v>
      </c>
      <c r="D205" s="2">
        <v>1234</v>
      </c>
      <c r="E205" s="2">
        <v>1970</v>
      </c>
      <c r="F205" s="2">
        <v>1973</v>
      </c>
      <c r="G205" s="2">
        <v>1973</v>
      </c>
      <c r="H205" s="2">
        <v>2005</v>
      </c>
      <c r="I205" s="2">
        <f t="shared" si="20"/>
        <v>32</v>
      </c>
      <c r="J205" s="2">
        <f t="shared" si="21"/>
        <v>32</v>
      </c>
      <c r="K205" s="2" t="s">
        <v>1860</v>
      </c>
      <c r="L205" s="14"/>
      <c r="M205" s="14"/>
    </row>
    <row r="206" spans="1:13" x14ac:dyDescent="0.25">
      <c r="A206" s="2">
        <f t="shared" si="18"/>
        <v>205</v>
      </c>
      <c r="B206" s="12" t="s">
        <v>2024</v>
      </c>
      <c r="C206" s="2" t="s">
        <v>2012</v>
      </c>
      <c r="D206" s="2">
        <v>1234</v>
      </c>
      <c r="E206" s="2">
        <v>1971</v>
      </c>
      <c r="F206" s="2">
        <v>1973</v>
      </c>
      <c r="G206" s="2">
        <v>1973</v>
      </c>
      <c r="H206" s="2">
        <v>2001</v>
      </c>
      <c r="I206" s="2">
        <f t="shared" si="20"/>
        <v>28</v>
      </c>
      <c r="J206" s="2">
        <f t="shared" si="21"/>
        <v>28</v>
      </c>
      <c r="K206" s="2" t="s">
        <v>755</v>
      </c>
      <c r="L206" s="14"/>
      <c r="M206" s="14"/>
    </row>
    <row r="207" spans="1:13" x14ac:dyDescent="0.25">
      <c r="A207" s="2">
        <f t="shared" si="18"/>
        <v>206</v>
      </c>
      <c r="B207" s="52" t="s">
        <v>2025</v>
      </c>
      <c r="C207" s="2" t="s">
        <v>2012</v>
      </c>
      <c r="D207" s="2">
        <v>1234</v>
      </c>
      <c r="E207" s="39">
        <v>1971</v>
      </c>
      <c r="F207" s="39">
        <v>1973</v>
      </c>
      <c r="G207" s="39">
        <v>1973</v>
      </c>
      <c r="H207" s="39">
        <v>2001</v>
      </c>
      <c r="I207" s="2">
        <f t="shared" si="20"/>
        <v>28</v>
      </c>
      <c r="J207" s="2">
        <f t="shared" si="21"/>
        <v>28</v>
      </c>
      <c r="K207" s="2" t="s">
        <v>755</v>
      </c>
      <c r="L207" s="14"/>
      <c r="M207" s="14"/>
    </row>
    <row r="208" spans="1:13" x14ac:dyDescent="0.25">
      <c r="A208" s="2">
        <f t="shared" si="18"/>
        <v>207</v>
      </c>
      <c r="B208" s="12" t="s">
        <v>2026</v>
      </c>
      <c r="C208" s="2" t="s">
        <v>2012</v>
      </c>
      <c r="D208" s="13" t="s">
        <v>2013</v>
      </c>
      <c r="E208" s="13" t="s">
        <v>897</v>
      </c>
      <c r="F208" s="13" t="s">
        <v>881</v>
      </c>
      <c r="G208" s="13" t="s">
        <v>881</v>
      </c>
      <c r="H208" s="2">
        <v>1994</v>
      </c>
      <c r="I208" s="2">
        <f t="shared" si="20"/>
        <v>20</v>
      </c>
      <c r="J208" s="2">
        <f t="shared" si="21"/>
        <v>20</v>
      </c>
      <c r="K208" s="2" t="s">
        <v>1835</v>
      </c>
      <c r="L208" s="14"/>
      <c r="M208" s="14"/>
    </row>
    <row r="209" spans="1:13" x14ac:dyDescent="0.25">
      <c r="A209" s="2">
        <f t="shared" si="18"/>
        <v>208</v>
      </c>
      <c r="B209" s="12" t="s">
        <v>2027</v>
      </c>
      <c r="C209" s="2" t="s">
        <v>2012</v>
      </c>
      <c r="D209" s="13" t="s">
        <v>2013</v>
      </c>
      <c r="E209" s="13" t="s">
        <v>898</v>
      </c>
      <c r="F209" s="13" t="s">
        <v>881</v>
      </c>
      <c r="G209" s="13" t="s">
        <v>881</v>
      </c>
      <c r="H209" s="2">
        <v>1998</v>
      </c>
      <c r="I209" s="2">
        <f t="shared" si="20"/>
        <v>24</v>
      </c>
      <c r="J209" s="2">
        <f t="shared" si="21"/>
        <v>24</v>
      </c>
      <c r="K209" s="2" t="s">
        <v>1835</v>
      </c>
      <c r="L209" s="14"/>
      <c r="M209" s="14"/>
    </row>
    <row r="210" spans="1:13" x14ac:dyDescent="0.25">
      <c r="A210" s="2">
        <f t="shared" si="18"/>
        <v>209</v>
      </c>
      <c r="B210" s="12" t="s">
        <v>2028</v>
      </c>
      <c r="C210" s="2" t="s">
        <v>2012</v>
      </c>
      <c r="D210" s="13" t="s">
        <v>2013</v>
      </c>
      <c r="E210" s="13" t="s">
        <v>898</v>
      </c>
      <c r="F210" s="13" t="s">
        <v>880</v>
      </c>
      <c r="G210" s="13" t="s">
        <v>880</v>
      </c>
      <c r="H210" s="2">
        <v>1998</v>
      </c>
      <c r="I210" s="2">
        <f t="shared" si="20"/>
        <v>23</v>
      </c>
      <c r="J210" s="2">
        <f t="shared" si="21"/>
        <v>23</v>
      </c>
      <c r="K210" s="2" t="s">
        <v>755</v>
      </c>
      <c r="L210" s="14"/>
      <c r="M210" s="14"/>
    </row>
    <row r="211" spans="1:13" x14ac:dyDescent="0.25">
      <c r="A211" s="2">
        <f t="shared" si="18"/>
        <v>210</v>
      </c>
      <c r="B211" s="12" t="s">
        <v>2029</v>
      </c>
      <c r="C211" s="2" t="s">
        <v>2012</v>
      </c>
      <c r="D211" s="13" t="s">
        <v>2013</v>
      </c>
      <c r="E211" s="13" t="s">
        <v>881</v>
      </c>
      <c r="F211" s="13" t="s">
        <v>880</v>
      </c>
      <c r="G211" s="13" t="s">
        <v>880</v>
      </c>
      <c r="H211" s="2">
        <v>1994</v>
      </c>
      <c r="I211" s="2">
        <f t="shared" si="20"/>
        <v>19</v>
      </c>
      <c r="J211" s="2">
        <f t="shared" si="21"/>
        <v>19</v>
      </c>
      <c r="K211" s="2" t="s">
        <v>755</v>
      </c>
      <c r="L211" s="14"/>
      <c r="M211" s="14"/>
    </row>
    <row r="212" spans="1:13" x14ac:dyDescent="0.25">
      <c r="A212" s="2">
        <f t="shared" si="18"/>
        <v>211</v>
      </c>
      <c r="B212" s="2" t="s">
        <v>2030</v>
      </c>
      <c r="C212" s="2" t="s">
        <v>2012</v>
      </c>
      <c r="D212" s="2">
        <v>1234</v>
      </c>
      <c r="E212" s="2">
        <v>1973</v>
      </c>
      <c r="F212" s="2">
        <v>1977</v>
      </c>
      <c r="G212" s="2">
        <v>1977</v>
      </c>
      <c r="H212" s="2">
        <v>1995</v>
      </c>
      <c r="I212" s="2">
        <f t="shared" si="20"/>
        <v>18</v>
      </c>
      <c r="J212" s="2">
        <f t="shared" si="21"/>
        <v>18</v>
      </c>
      <c r="K212" s="2" t="s">
        <v>2031</v>
      </c>
      <c r="L212" s="14"/>
      <c r="M212" s="14"/>
    </row>
    <row r="213" spans="1:13" x14ac:dyDescent="0.25">
      <c r="A213" s="2">
        <f t="shared" si="18"/>
        <v>212</v>
      </c>
      <c r="B213" s="2" t="s">
        <v>2032</v>
      </c>
      <c r="C213" s="2" t="s">
        <v>2012</v>
      </c>
      <c r="D213" s="2">
        <v>1234</v>
      </c>
      <c r="E213" s="2">
        <v>1974</v>
      </c>
      <c r="F213" s="2">
        <v>1979</v>
      </c>
      <c r="G213" s="2">
        <v>1979</v>
      </c>
      <c r="H213" s="2">
        <v>1998</v>
      </c>
      <c r="I213" s="2">
        <f t="shared" si="20"/>
        <v>19</v>
      </c>
      <c r="J213" s="2">
        <f t="shared" si="21"/>
        <v>19</v>
      </c>
      <c r="K213" s="2" t="s">
        <v>2033</v>
      </c>
      <c r="L213" s="14"/>
      <c r="M213" s="14"/>
    </row>
    <row r="214" spans="1:13" x14ac:dyDescent="0.25">
      <c r="A214" s="2">
        <f t="shared" si="18"/>
        <v>213</v>
      </c>
      <c r="B214" s="2" t="s">
        <v>2034</v>
      </c>
      <c r="C214" s="2" t="s">
        <v>2012</v>
      </c>
      <c r="D214" s="2">
        <v>1234</v>
      </c>
      <c r="E214" s="2">
        <v>1975</v>
      </c>
      <c r="F214" s="2">
        <v>1981</v>
      </c>
      <c r="G214" s="2">
        <v>1981</v>
      </c>
      <c r="H214" s="2">
        <v>1987</v>
      </c>
      <c r="I214" s="2">
        <f t="shared" si="20"/>
        <v>6</v>
      </c>
      <c r="J214" s="2">
        <f t="shared" si="21"/>
        <v>6</v>
      </c>
      <c r="K214" s="2" t="s">
        <v>2035</v>
      </c>
      <c r="L214" s="14"/>
      <c r="M214" s="14"/>
    </row>
    <row r="215" spans="1:13" x14ac:dyDescent="0.25">
      <c r="A215" s="2">
        <f t="shared" si="18"/>
        <v>214</v>
      </c>
      <c r="B215" s="12" t="s">
        <v>2036</v>
      </c>
      <c r="C215" s="2" t="s">
        <v>2012</v>
      </c>
      <c r="D215" s="13" t="s">
        <v>2037</v>
      </c>
      <c r="E215" s="13" t="s">
        <v>880</v>
      </c>
      <c r="F215" s="13" t="s">
        <v>905</v>
      </c>
      <c r="G215" s="2">
        <v>1977</v>
      </c>
      <c r="H215" s="2">
        <v>2002</v>
      </c>
      <c r="I215" s="2">
        <f t="shared" si="20"/>
        <v>25</v>
      </c>
      <c r="J215" s="2">
        <f t="shared" si="21"/>
        <v>25</v>
      </c>
      <c r="K215" s="2" t="s">
        <v>1944</v>
      </c>
      <c r="L215" s="14"/>
      <c r="M215" s="14"/>
    </row>
    <row r="216" spans="1:13" x14ac:dyDescent="0.25">
      <c r="A216" s="2">
        <f t="shared" si="18"/>
        <v>215</v>
      </c>
      <c r="B216" s="12" t="s">
        <v>2038</v>
      </c>
      <c r="C216" s="2" t="s">
        <v>2012</v>
      </c>
      <c r="D216" s="13" t="s">
        <v>2037</v>
      </c>
      <c r="E216" s="13" t="s">
        <v>879</v>
      </c>
      <c r="F216" s="13" t="s">
        <v>906</v>
      </c>
      <c r="G216" s="2">
        <v>1978</v>
      </c>
      <c r="H216" s="2">
        <v>1995</v>
      </c>
      <c r="I216" s="2">
        <f t="shared" si="20"/>
        <v>17</v>
      </c>
      <c r="J216" s="2">
        <f t="shared" si="21"/>
        <v>17</v>
      </c>
      <c r="K216" s="2" t="s">
        <v>2039</v>
      </c>
      <c r="L216" s="14"/>
      <c r="M216" s="14"/>
    </row>
    <row r="217" spans="1:13" x14ac:dyDescent="0.25">
      <c r="A217" s="2">
        <f t="shared" si="18"/>
        <v>216</v>
      </c>
      <c r="B217" s="12" t="s">
        <v>2042</v>
      </c>
      <c r="C217" s="2" t="s">
        <v>2012</v>
      </c>
      <c r="D217" s="13" t="s">
        <v>2037</v>
      </c>
      <c r="E217" s="13" t="s">
        <v>905</v>
      </c>
      <c r="F217" s="13" t="s">
        <v>1143</v>
      </c>
      <c r="G217" s="2">
        <v>1980</v>
      </c>
      <c r="H217" s="2">
        <v>2003</v>
      </c>
      <c r="I217" s="2">
        <f t="shared" si="20"/>
        <v>23</v>
      </c>
      <c r="J217" s="2">
        <f t="shared" si="21"/>
        <v>23</v>
      </c>
      <c r="K217" s="2" t="s">
        <v>2043</v>
      </c>
      <c r="L217" s="14"/>
      <c r="M217" s="14"/>
    </row>
    <row r="218" spans="1:13" x14ac:dyDescent="0.25">
      <c r="A218" s="2">
        <f t="shared" si="18"/>
        <v>217</v>
      </c>
      <c r="B218" s="27" t="s">
        <v>2054</v>
      </c>
      <c r="C218" s="2" t="s">
        <v>2012</v>
      </c>
      <c r="D218" s="13" t="s">
        <v>2037</v>
      </c>
      <c r="E218" s="13" t="s">
        <v>924</v>
      </c>
      <c r="F218" s="13" t="s">
        <v>1941</v>
      </c>
      <c r="G218" s="13" t="s">
        <v>1941</v>
      </c>
      <c r="H218" s="2"/>
      <c r="I218" s="2">
        <f t="shared" si="20"/>
        <v>0</v>
      </c>
      <c r="J218" s="2">
        <f t="shared" si="21"/>
        <v>0</v>
      </c>
      <c r="K218" s="2" t="s">
        <v>2055</v>
      </c>
      <c r="L218" s="14"/>
      <c r="M218" s="14"/>
    </row>
    <row r="219" spans="1:13" x14ac:dyDescent="0.25">
      <c r="A219" s="2">
        <f t="shared" si="18"/>
        <v>218</v>
      </c>
      <c r="B219" s="70" t="s">
        <v>2041</v>
      </c>
      <c r="C219" s="71" t="s">
        <v>1107</v>
      </c>
      <c r="D219" s="74" t="s">
        <v>2078</v>
      </c>
      <c r="E219" s="74" t="s">
        <v>897</v>
      </c>
      <c r="F219" s="74" t="s">
        <v>898</v>
      </c>
      <c r="G219" s="74" t="s">
        <v>898</v>
      </c>
      <c r="H219" s="71">
        <v>2006</v>
      </c>
      <c r="I219" s="71">
        <f t="shared" si="20"/>
        <v>33</v>
      </c>
      <c r="J219" s="71">
        <f t="shared" si="21"/>
        <v>33</v>
      </c>
      <c r="K219" s="71" t="s">
        <v>2082</v>
      </c>
      <c r="L219" s="14"/>
      <c r="M219" s="14"/>
    </row>
    <row r="220" spans="1:13" ht="16.5" thickBot="1" x14ac:dyDescent="0.3">
      <c r="A220" s="16">
        <f t="shared" si="18"/>
        <v>219</v>
      </c>
      <c r="B220" s="73" t="s">
        <v>2081</v>
      </c>
      <c r="C220" s="73" t="s">
        <v>1107</v>
      </c>
      <c r="D220" s="75" t="s">
        <v>2078</v>
      </c>
      <c r="E220" s="75" t="s">
        <v>880</v>
      </c>
      <c r="F220" s="75" t="s">
        <v>879</v>
      </c>
      <c r="G220" s="75" t="s">
        <v>879</v>
      </c>
      <c r="H220" s="73">
        <v>2015</v>
      </c>
      <c r="I220" s="73">
        <f>H220-'3 ранга в строю'!G101</f>
        <v>42</v>
      </c>
      <c r="J220" s="73">
        <f>H220-'3 ранга в строю'!F101</f>
        <v>42</v>
      </c>
      <c r="K220" s="73" t="s">
        <v>2082</v>
      </c>
      <c r="L220" s="18"/>
      <c r="M220" s="18"/>
    </row>
    <row r="221" spans="1:13" x14ac:dyDescent="0.25">
      <c r="A221" s="19">
        <f t="shared" si="18"/>
        <v>220</v>
      </c>
      <c r="B221" s="19" t="s">
        <v>2112</v>
      </c>
      <c r="C221" s="19" t="s">
        <v>2110</v>
      </c>
      <c r="D221" s="45" t="s">
        <v>2111</v>
      </c>
      <c r="E221" s="45" t="s">
        <v>2118</v>
      </c>
      <c r="F221" s="45" t="s">
        <v>2118</v>
      </c>
      <c r="G221" s="45" t="s">
        <v>1683</v>
      </c>
      <c r="H221" s="19">
        <v>2014</v>
      </c>
      <c r="I221" s="19">
        <f>H221-G221</f>
        <v>65</v>
      </c>
      <c r="J221" s="19">
        <f>H221-F221</f>
        <v>66</v>
      </c>
      <c r="K221" s="19" t="s">
        <v>2126</v>
      </c>
      <c r="L221" s="20"/>
      <c r="M221" s="20"/>
    </row>
    <row r="222" spans="1:13" x14ac:dyDescent="0.25">
      <c r="A222" s="2">
        <f t="shared" si="18"/>
        <v>221</v>
      </c>
      <c r="B222" s="2" t="s">
        <v>2113</v>
      </c>
      <c r="C222" s="2" t="s">
        <v>2110</v>
      </c>
      <c r="D222" s="13" t="s">
        <v>2111</v>
      </c>
      <c r="E222" s="13" t="s">
        <v>1683</v>
      </c>
      <c r="F222" s="13" t="s">
        <v>1683</v>
      </c>
      <c r="G222" s="13" t="s">
        <v>1683</v>
      </c>
      <c r="H222" s="2">
        <v>1996</v>
      </c>
      <c r="I222" s="2">
        <f>H222-G222</f>
        <v>47</v>
      </c>
      <c r="J222" s="2">
        <f>H222-F222</f>
        <v>47</v>
      </c>
      <c r="K222" s="2" t="s">
        <v>2126</v>
      </c>
      <c r="L222" s="14"/>
      <c r="M222" s="14"/>
    </row>
    <row r="223" spans="1:13" x14ac:dyDescent="0.25">
      <c r="A223" s="2">
        <f t="shared" si="18"/>
        <v>222</v>
      </c>
      <c r="B223" s="81" t="s">
        <v>2117</v>
      </c>
      <c r="C223" s="81" t="s">
        <v>2110</v>
      </c>
      <c r="D223" s="81">
        <v>254</v>
      </c>
      <c r="E223" s="80">
        <v>1951</v>
      </c>
      <c r="F223" s="80">
        <v>1952</v>
      </c>
      <c r="G223" s="80">
        <v>1952</v>
      </c>
      <c r="H223" s="2">
        <v>1989</v>
      </c>
      <c r="I223" s="2">
        <f t="shared" ref="I223:I240" si="22">H223-G223</f>
        <v>37</v>
      </c>
      <c r="J223" s="2">
        <f t="shared" ref="J223:J240" si="23">H223-F223</f>
        <v>37</v>
      </c>
      <c r="K223" s="2" t="s">
        <v>2130</v>
      </c>
      <c r="L223" s="14"/>
      <c r="M223" s="14"/>
    </row>
    <row r="224" spans="1:13" x14ac:dyDescent="0.25">
      <c r="A224" s="2">
        <f t="shared" si="18"/>
        <v>223</v>
      </c>
      <c r="B224" s="76" t="s">
        <v>2123</v>
      </c>
      <c r="C224" s="76" t="s">
        <v>2110</v>
      </c>
      <c r="D224" s="76" t="s">
        <v>2122</v>
      </c>
      <c r="E224" s="77">
        <v>1953</v>
      </c>
      <c r="F224" s="77">
        <v>1953</v>
      </c>
      <c r="G224" s="77">
        <v>1953</v>
      </c>
      <c r="H224" s="71">
        <v>1985</v>
      </c>
      <c r="I224" s="71">
        <f t="shared" si="22"/>
        <v>32</v>
      </c>
      <c r="J224" s="71">
        <f t="shared" si="23"/>
        <v>32</v>
      </c>
      <c r="K224" s="71" t="s">
        <v>2131</v>
      </c>
      <c r="L224" s="14"/>
      <c r="M224" s="14"/>
    </row>
    <row r="225" spans="1:13" x14ac:dyDescent="0.25">
      <c r="A225" s="2">
        <f t="shared" si="18"/>
        <v>224</v>
      </c>
      <c r="B225" s="81" t="s">
        <v>2114</v>
      </c>
      <c r="C225" s="81" t="s">
        <v>2110</v>
      </c>
      <c r="D225" s="81">
        <v>254</v>
      </c>
      <c r="E225" s="80">
        <v>1950</v>
      </c>
      <c r="F225" s="80">
        <v>1950</v>
      </c>
      <c r="G225" s="80">
        <v>1950</v>
      </c>
      <c r="H225" s="2">
        <v>1991</v>
      </c>
      <c r="I225" s="2">
        <f t="shared" si="22"/>
        <v>41</v>
      </c>
      <c r="J225" s="2">
        <f t="shared" si="23"/>
        <v>41</v>
      </c>
      <c r="K225" s="2" t="s">
        <v>2126</v>
      </c>
      <c r="L225" s="14"/>
      <c r="M225" s="14"/>
    </row>
    <row r="226" spans="1:13" x14ac:dyDescent="0.25">
      <c r="A226" s="2">
        <f t="shared" si="18"/>
        <v>225</v>
      </c>
      <c r="B226" s="81" t="s">
        <v>2115</v>
      </c>
      <c r="C226" s="81" t="s">
        <v>2110</v>
      </c>
      <c r="D226" s="81">
        <v>254</v>
      </c>
      <c r="E226" s="80">
        <v>1950</v>
      </c>
      <c r="F226" s="80">
        <v>1950</v>
      </c>
      <c r="G226" s="80">
        <v>1950</v>
      </c>
      <c r="H226" s="2">
        <v>1988</v>
      </c>
      <c r="I226" s="2">
        <f t="shared" si="22"/>
        <v>38</v>
      </c>
      <c r="J226" s="2">
        <f t="shared" si="23"/>
        <v>38</v>
      </c>
      <c r="K226" s="2" t="s">
        <v>2126</v>
      </c>
      <c r="L226" s="14"/>
      <c r="M226" s="14"/>
    </row>
    <row r="227" spans="1:13" x14ac:dyDescent="0.25">
      <c r="A227" s="2">
        <f t="shared" si="18"/>
        <v>226</v>
      </c>
      <c r="B227" s="81" t="s">
        <v>2132</v>
      </c>
      <c r="C227" s="81" t="s">
        <v>2110</v>
      </c>
      <c r="D227" s="81">
        <v>254</v>
      </c>
      <c r="E227" s="80">
        <v>1950</v>
      </c>
      <c r="F227" s="80">
        <v>1950</v>
      </c>
      <c r="G227" s="80">
        <v>1950</v>
      </c>
      <c r="H227" s="2">
        <v>1985</v>
      </c>
      <c r="I227" s="2">
        <f t="shared" si="22"/>
        <v>35</v>
      </c>
      <c r="J227" s="2">
        <f t="shared" si="23"/>
        <v>35</v>
      </c>
      <c r="K227" s="2" t="s">
        <v>2126</v>
      </c>
      <c r="L227" s="14"/>
      <c r="M227" s="14"/>
    </row>
    <row r="228" spans="1:13" x14ac:dyDescent="0.25">
      <c r="A228" s="2">
        <f t="shared" si="18"/>
        <v>227</v>
      </c>
      <c r="B228" s="81" t="s">
        <v>2133</v>
      </c>
      <c r="C228" s="81" t="s">
        <v>2110</v>
      </c>
      <c r="D228" s="81">
        <v>254</v>
      </c>
      <c r="E228" s="80">
        <v>1950</v>
      </c>
      <c r="F228" s="80">
        <v>1950</v>
      </c>
      <c r="G228" s="80">
        <v>1950</v>
      </c>
      <c r="H228" s="2">
        <v>1985</v>
      </c>
      <c r="I228" s="2">
        <f t="shared" si="22"/>
        <v>35</v>
      </c>
      <c r="J228" s="2">
        <f t="shared" si="23"/>
        <v>35</v>
      </c>
      <c r="K228" s="2" t="s">
        <v>2126</v>
      </c>
      <c r="L228" s="14"/>
      <c r="M228" s="14"/>
    </row>
    <row r="229" spans="1:13" x14ac:dyDescent="0.25">
      <c r="A229" s="2">
        <f t="shared" si="18"/>
        <v>228</v>
      </c>
      <c r="B229" s="81" t="s">
        <v>2134</v>
      </c>
      <c r="C229" s="81" t="s">
        <v>2110</v>
      </c>
      <c r="D229" s="81">
        <v>254</v>
      </c>
      <c r="E229" s="80">
        <v>1950</v>
      </c>
      <c r="F229" s="80">
        <v>1951</v>
      </c>
      <c r="G229" s="80">
        <v>1951</v>
      </c>
      <c r="H229" s="2">
        <v>1992</v>
      </c>
      <c r="I229" s="2">
        <f t="shared" si="22"/>
        <v>41</v>
      </c>
      <c r="J229" s="2">
        <f t="shared" si="23"/>
        <v>41</v>
      </c>
      <c r="K229" s="2" t="s">
        <v>2135</v>
      </c>
      <c r="L229" s="14"/>
      <c r="M229" s="14"/>
    </row>
    <row r="230" spans="1:13" x14ac:dyDescent="0.25">
      <c r="A230" s="2">
        <f t="shared" ref="A230:A244" si="24">A229+1</f>
        <v>229</v>
      </c>
      <c r="B230" s="81" t="s">
        <v>2116</v>
      </c>
      <c r="C230" s="81" t="s">
        <v>2110</v>
      </c>
      <c r="D230" s="81">
        <v>254</v>
      </c>
      <c r="E230" s="80">
        <v>1951</v>
      </c>
      <c r="F230" s="80">
        <v>1951</v>
      </c>
      <c r="G230" s="80">
        <v>1952</v>
      </c>
      <c r="H230" s="2">
        <v>1995</v>
      </c>
      <c r="I230" s="2">
        <f t="shared" si="22"/>
        <v>43</v>
      </c>
      <c r="J230" s="2">
        <f t="shared" si="23"/>
        <v>44</v>
      </c>
      <c r="K230" s="2" t="s">
        <v>2135</v>
      </c>
      <c r="L230" s="14"/>
      <c r="M230" s="14"/>
    </row>
    <row r="231" spans="1:13" x14ac:dyDescent="0.25">
      <c r="A231" s="2">
        <f t="shared" si="24"/>
        <v>230</v>
      </c>
      <c r="B231" s="81" t="s">
        <v>2168</v>
      </c>
      <c r="C231" s="81" t="s">
        <v>2110</v>
      </c>
      <c r="D231" s="81">
        <v>254</v>
      </c>
      <c r="E231" s="80">
        <v>1951</v>
      </c>
      <c r="F231" s="80">
        <v>1952</v>
      </c>
      <c r="G231" s="80">
        <v>1952</v>
      </c>
      <c r="H231" s="2">
        <v>2013</v>
      </c>
      <c r="I231" s="2">
        <f>H231-G231</f>
        <v>61</v>
      </c>
      <c r="J231" s="2">
        <f>H231-F231</f>
        <v>61</v>
      </c>
      <c r="K231" s="2" t="s">
        <v>2129</v>
      </c>
      <c r="L231" s="14"/>
      <c r="M231" s="14"/>
    </row>
    <row r="232" spans="1:13" x14ac:dyDescent="0.25">
      <c r="A232" s="2">
        <f t="shared" si="24"/>
        <v>231</v>
      </c>
      <c r="B232" s="81" t="s">
        <v>2119</v>
      </c>
      <c r="C232" s="81" t="s">
        <v>2110</v>
      </c>
      <c r="D232" s="81" t="s">
        <v>2120</v>
      </c>
      <c r="E232" s="80">
        <v>1957</v>
      </c>
      <c r="F232" s="80">
        <v>1957</v>
      </c>
      <c r="G232" s="80">
        <v>1958</v>
      </c>
      <c r="H232" s="2">
        <v>1990</v>
      </c>
      <c r="I232" s="2">
        <f t="shared" si="22"/>
        <v>32</v>
      </c>
      <c r="J232" s="2">
        <f t="shared" si="23"/>
        <v>33</v>
      </c>
      <c r="K232" s="2" t="s">
        <v>2125</v>
      </c>
      <c r="L232" s="14"/>
      <c r="M232" s="14"/>
    </row>
    <row r="233" spans="1:13" x14ac:dyDescent="0.25">
      <c r="A233" s="2">
        <f t="shared" si="24"/>
        <v>232</v>
      </c>
      <c r="B233" s="81" t="s">
        <v>2121</v>
      </c>
      <c r="C233" s="81" t="s">
        <v>2110</v>
      </c>
      <c r="D233" s="81" t="s">
        <v>2122</v>
      </c>
      <c r="E233" s="80">
        <v>1952</v>
      </c>
      <c r="F233" s="80">
        <v>1953</v>
      </c>
      <c r="G233" s="80">
        <v>1953</v>
      </c>
      <c r="H233" s="2">
        <v>1992</v>
      </c>
      <c r="I233" s="2">
        <f t="shared" si="22"/>
        <v>39</v>
      </c>
      <c r="J233" s="2">
        <f t="shared" si="23"/>
        <v>39</v>
      </c>
      <c r="K233" s="2" t="s">
        <v>2126</v>
      </c>
      <c r="L233" s="14"/>
      <c r="M233" s="14"/>
    </row>
    <row r="234" spans="1:13" x14ac:dyDescent="0.25">
      <c r="A234" s="2">
        <f t="shared" si="24"/>
        <v>233</v>
      </c>
      <c r="B234" s="76" t="s">
        <v>2123</v>
      </c>
      <c r="C234" s="76" t="s">
        <v>2110</v>
      </c>
      <c r="D234" s="76" t="s">
        <v>2122</v>
      </c>
      <c r="E234" s="77">
        <v>1953</v>
      </c>
      <c r="F234" s="77">
        <v>1953</v>
      </c>
      <c r="G234" s="77">
        <v>1953</v>
      </c>
      <c r="H234" s="71">
        <v>1985</v>
      </c>
      <c r="I234" s="71">
        <f t="shared" si="22"/>
        <v>32</v>
      </c>
      <c r="J234" s="71">
        <f t="shared" si="23"/>
        <v>32</v>
      </c>
      <c r="K234" s="71" t="s">
        <v>2131</v>
      </c>
      <c r="L234" s="14"/>
      <c r="M234" s="14"/>
    </row>
    <row r="235" spans="1:13" x14ac:dyDescent="0.25">
      <c r="A235" s="2">
        <f t="shared" si="24"/>
        <v>234</v>
      </c>
      <c r="B235" s="81" t="s">
        <v>2124</v>
      </c>
      <c r="C235" s="81" t="s">
        <v>2110</v>
      </c>
      <c r="D235" s="81" t="s">
        <v>2120</v>
      </c>
      <c r="E235" s="80">
        <v>1957</v>
      </c>
      <c r="F235" s="80">
        <v>1958</v>
      </c>
      <c r="G235" s="80">
        <v>1958</v>
      </c>
      <c r="H235" s="2">
        <v>1992</v>
      </c>
      <c r="I235" s="2">
        <f t="shared" si="22"/>
        <v>34</v>
      </c>
      <c r="J235" s="2">
        <f t="shared" si="23"/>
        <v>34</v>
      </c>
      <c r="K235" s="2" t="s">
        <v>2126</v>
      </c>
      <c r="L235" s="14"/>
      <c r="M235" s="14"/>
    </row>
    <row r="236" spans="1:13" x14ac:dyDescent="0.25">
      <c r="A236" s="2">
        <f t="shared" si="24"/>
        <v>235</v>
      </c>
      <c r="B236" s="81" t="s">
        <v>2127</v>
      </c>
      <c r="C236" s="81" t="s">
        <v>2110</v>
      </c>
      <c r="D236" s="81" t="s">
        <v>2128</v>
      </c>
      <c r="E236" s="80">
        <v>1951</v>
      </c>
      <c r="F236" s="80">
        <v>1951</v>
      </c>
      <c r="G236" s="80">
        <v>1952</v>
      </c>
      <c r="H236" s="2">
        <v>1990</v>
      </c>
      <c r="I236" s="2">
        <f t="shared" si="22"/>
        <v>38</v>
      </c>
      <c r="J236" s="2">
        <f t="shared" si="23"/>
        <v>39</v>
      </c>
      <c r="K236" s="2" t="s">
        <v>2129</v>
      </c>
      <c r="L236" s="14"/>
      <c r="M236" s="14"/>
    </row>
    <row r="237" spans="1:13" x14ac:dyDescent="0.25">
      <c r="A237" s="2">
        <f t="shared" si="24"/>
        <v>236</v>
      </c>
      <c r="B237" s="76" t="s">
        <v>2136</v>
      </c>
      <c r="C237" s="76" t="s">
        <v>2110</v>
      </c>
      <c r="D237" s="76" t="s">
        <v>2122</v>
      </c>
      <c r="E237" s="77">
        <v>1951</v>
      </c>
      <c r="F237" s="77">
        <v>1952</v>
      </c>
      <c r="G237" s="77">
        <v>1952</v>
      </c>
      <c r="H237" s="71">
        <v>1988</v>
      </c>
      <c r="I237" s="71">
        <f t="shared" si="22"/>
        <v>36</v>
      </c>
      <c r="J237" s="71">
        <f t="shared" si="23"/>
        <v>36</v>
      </c>
      <c r="K237" s="71" t="s">
        <v>2126</v>
      </c>
      <c r="L237" s="14"/>
      <c r="M237" s="14"/>
    </row>
    <row r="238" spans="1:13" x14ac:dyDescent="0.25">
      <c r="A238" s="2">
        <f t="shared" si="24"/>
        <v>237</v>
      </c>
      <c r="B238" s="81" t="s">
        <v>2137</v>
      </c>
      <c r="C238" s="81" t="s">
        <v>2110</v>
      </c>
      <c r="D238" s="81" t="s">
        <v>2122</v>
      </c>
      <c r="E238" s="80">
        <v>1952</v>
      </c>
      <c r="F238" s="80">
        <v>1953</v>
      </c>
      <c r="G238" s="80">
        <v>1953</v>
      </c>
      <c r="H238" s="2">
        <v>1986</v>
      </c>
      <c r="I238" s="2">
        <f t="shared" si="22"/>
        <v>33</v>
      </c>
      <c r="J238" s="2">
        <f t="shared" si="23"/>
        <v>33</v>
      </c>
      <c r="K238" s="2" t="s">
        <v>2138</v>
      </c>
      <c r="L238" s="14"/>
      <c r="M238" s="14"/>
    </row>
    <row r="239" spans="1:13" x14ac:dyDescent="0.25">
      <c r="A239" s="2">
        <f t="shared" si="24"/>
        <v>238</v>
      </c>
      <c r="B239" s="81" t="s">
        <v>2139</v>
      </c>
      <c r="C239" s="81" t="s">
        <v>2110</v>
      </c>
      <c r="D239" s="81" t="s">
        <v>2122</v>
      </c>
      <c r="E239" s="80">
        <v>1952</v>
      </c>
      <c r="F239" s="80">
        <v>1953</v>
      </c>
      <c r="G239" s="80">
        <v>1953</v>
      </c>
      <c r="H239" s="2">
        <v>1990</v>
      </c>
      <c r="I239" s="2">
        <f t="shared" si="22"/>
        <v>37</v>
      </c>
      <c r="J239" s="2">
        <f t="shared" si="23"/>
        <v>37</v>
      </c>
      <c r="K239" s="2" t="s">
        <v>2129</v>
      </c>
      <c r="L239" s="14"/>
      <c r="M239" s="14"/>
    </row>
    <row r="240" spans="1:13" x14ac:dyDescent="0.25">
      <c r="A240" s="2">
        <f t="shared" si="24"/>
        <v>239</v>
      </c>
      <c r="B240" s="81" t="s">
        <v>2140</v>
      </c>
      <c r="C240" s="81" t="s">
        <v>2110</v>
      </c>
      <c r="D240" s="81" t="s">
        <v>2122</v>
      </c>
      <c r="E240" s="80" t="s">
        <v>853</v>
      </c>
      <c r="F240" s="80">
        <v>1953</v>
      </c>
      <c r="G240" s="80">
        <v>1953</v>
      </c>
      <c r="H240" s="2">
        <v>2005</v>
      </c>
      <c r="I240" s="2">
        <f t="shared" si="22"/>
        <v>52</v>
      </c>
      <c r="J240" s="2">
        <f t="shared" si="23"/>
        <v>52</v>
      </c>
      <c r="K240" s="2" t="s">
        <v>2142</v>
      </c>
      <c r="L240" s="14"/>
      <c r="M240" s="14"/>
    </row>
    <row r="241" spans="1:13" x14ac:dyDescent="0.25">
      <c r="A241" s="2">
        <f t="shared" si="24"/>
        <v>240</v>
      </c>
      <c r="B241" s="81" t="s">
        <v>2141</v>
      </c>
      <c r="C241" s="81" t="s">
        <v>2110</v>
      </c>
      <c r="D241" s="81" t="s">
        <v>2122</v>
      </c>
      <c r="E241" s="80">
        <v>1953</v>
      </c>
      <c r="F241" s="80">
        <v>1953</v>
      </c>
      <c r="G241" s="80">
        <v>1953</v>
      </c>
      <c r="H241" s="2">
        <v>1990</v>
      </c>
      <c r="I241" s="2">
        <f t="shared" ref="I241:I303" si="25">H241-G241</f>
        <v>37</v>
      </c>
      <c r="J241" s="2">
        <f t="shared" ref="J241:J303" si="26">H241-F241</f>
        <v>37</v>
      </c>
      <c r="K241" s="2" t="s">
        <v>2144</v>
      </c>
      <c r="L241" s="14"/>
      <c r="M241" s="14"/>
    </row>
    <row r="242" spans="1:13" x14ac:dyDescent="0.25">
      <c r="A242" s="2">
        <f t="shared" si="24"/>
        <v>241</v>
      </c>
      <c r="B242" s="81" t="s">
        <v>2143</v>
      </c>
      <c r="C242" s="81" t="s">
        <v>2110</v>
      </c>
      <c r="D242" s="81" t="s">
        <v>2122</v>
      </c>
      <c r="E242" s="80">
        <v>1953</v>
      </c>
      <c r="F242" s="80">
        <v>1953</v>
      </c>
      <c r="G242" s="80">
        <v>1954</v>
      </c>
      <c r="H242" s="2">
        <v>1985</v>
      </c>
      <c r="I242" s="2">
        <f t="shared" si="25"/>
        <v>31</v>
      </c>
      <c r="J242" s="2">
        <f t="shared" si="26"/>
        <v>32</v>
      </c>
      <c r="K242" s="2" t="s">
        <v>2135</v>
      </c>
      <c r="L242" s="14"/>
      <c r="M242" s="14"/>
    </row>
    <row r="243" spans="1:13" x14ac:dyDescent="0.25">
      <c r="A243" s="2">
        <f t="shared" si="24"/>
        <v>242</v>
      </c>
      <c r="B243" s="81" t="s">
        <v>2145</v>
      </c>
      <c r="C243" s="81" t="s">
        <v>2110</v>
      </c>
      <c r="D243" s="81" t="s">
        <v>2122</v>
      </c>
      <c r="E243" s="80">
        <v>1954</v>
      </c>
      <c r="F243" s="80">
        <v>1954</v>
      </c>
      <c r="G243" s="80">
        <v>1954</v>
      </c>
      <c r="H243" s="2">
        <v>1990</v>
      </c>
      <c r="I243" s="2">
        <f t="shared" si="25"/>
        <v>36</v>
      </c>
      <c r="J243" s="2">
        <f t="shared" si="26"/>
        <v>36</v>
      </c>
      <c r="K243" s="2" t="s">
        <v>2125</v>
      </c>
      <c r="L243" s="14"/>
      <c r="M243" s="14"/>
    </row>
    <row r="244" spans="1:13" x14ac:dyDescent="0.25">
      <c r="A244" s="2">
        <f t="shared" si="24"/>
        <v>243</v>
      </c>
      <c r="B244" s="81" t="s">
        <v>2146</v>
      </c>
      <c r="C244" s="81" t="s">
        <v>2110</v>
      </c>
      <c r="D244" s="81" t="s">
        <v>2120</v>
      </c>
      <c r="E244" s="80">
        <v>1954</v>
      </c>
      <c r="F244" s="80">
        <v>1954</v>
      </c>
      <c r="G244" s="80">
        <v>1955</v>
      </c>
      <c r="H244" s="2">
        <v>1989</v>
      </c>
      <c r="I244" s="2">
        <f t="shared" si="25"/>
        <v>34</v>
      </c>
      <c r="J244" s="2">
        <f t="shared" si="26"/>
        <v>35</v>
      </c>
      <c r="K244" s="2" t="s">
        <v>2135</v>
      </c>
      <c r="L244" s="14"/>
      <c r="M244" s="14"/>
    </row>
    <row r="245" spans="1:13" x14ac:dyDescent="0.25">
      <c r="A245" s="2">
        <f t="shared" ref="A245:A247" si="27">A244+1</f>
        <v>244</v>
      </c>
      <c r="B245" s="81" t="s">
        <v>2147</v>
      </c>
      <c r="C245" s="81" t="s">
        <v>2110</v>
      </c>
      <c r="D245" s="81" t="s">
        <v>2120</v>
      </c>
      <c r="E245" s="80">
        <v>1954</v>
      </c>
      <c r="F245" s="80">
        <v>1955</v>
      </c>
      <c r="G245" s="80">
        <v>1955</v>
      </c>
      <c r="H245" s="2">
        <v>1987</v>
      </c>
      <c r="I245" s="2">
        <f t="shared" si="25"/>
        <v>32</v>
      </c>
      <c r="J245" s="2">
        <f t="shared" si="26"/>
        <v>32</v>
      </c>
      <c r="K245" s="2" t="s">
        <v>2125</v>
      </c>
      <c r="L245" s="14"/>
      <c r="M245" s="14"/>
    </row>
    <row r="246" spans="1:13" x14ac:dyDescent="0.25">
      <c r="A246" s="2">
        <f t="shared" si="27"/>
        <v>245</v>
      </c>
      <c r="B246" s="81" t="s">
        <v>2148</v>
      </c>
      <c r="C246" s="81" t="s">
        <v>2110</v>
      </c>
      <c r="D246" s="81" t="s">
        <v>2120</v>
      </c>
      <c r="E246" s="80" t="s">
        <v>861</v>
      </c>
      <c r="F246" s="80">
        <v>1955</v>
      </c>
      <c r="G246" s="80">
        <v>1955</v>
      </c>
      <c r="H246" s="2">
        <v>1994</v>
      </c>
      <c r="I246" s="2">
        <f t="shared" si="25"/>
        <v>39</v>
      </c>
      <c r="J246" s="2">
        <f t="shared" si="26"/>
        <v>39</v>
      </c>
      <c r="K246" s="2" t="s">
        <v>2125</v>
      </c>
      <c r="L246" s="14"/>
      <c r="M246" s="14"/>
    </row>
    <row r="247" spans="1:13" x14ac:dyDescent="0.25">
      <c r="A247" s="2">
        <f t="shared" si="27"/>
        <v>246</v>
      </c>
      <c r="B247" s="81" t="s">
        <v>2149</v>
      </c>
      <c r="C247" s="81" t="s">
        <v>2110</v>
      </c>
      <c r="D247" s="81" t="s">
        <v>2120</v>
      </c>
      <c r="E247" s="80" t="s">
        <v>852</v>
      </c>
      <c r="F247" s="80">
        <v>1955</v>
      </c>
      <c r="G247" s="80">
        <v>1955</v>
      </c>
      <c r="H247" s="2">
        <v>1987</v>
      </c>
      <c r="I247" s="2">
        <f t="shared" si="25"/>
        <v>32</v>
      </c>
      <c r="J247" s="2">
        <f t="shared" si="26"/>
        <v>32</v>
      </c>
      <c r="K247" s="2" t="s">
        <v>2125</v>
      </c>
      <c r="L247" s="14"/>
      <c r="M247" s="14"/>
    </row>
    <row r="248" spans="1:13" x14ac:dyDescent="0.25">
      <c r="A248" s="2">
        <f t="shared" ref="A248:A310" si="28">A247+1</f>
        <v>247</v>
      </c>
      <c r="B248" s="81" t="s">
        <v>2150</v>
      </c>
      <c r="C248" s="81" t="s">
        <v>2110</v>
      </c>
      <c r="D248" s="81" t="s">
        <v>2120</v>
      </c>
      <c r="E248" s="80">
        <v>1955</v>
      </c>
      <c r="F248" s="80">
        <v>1955</v>
      </c>
      <c r="G248" s="80">
        <v>1956</v>
      </c>
      <c r="H248" s="2">
        <v>1986</v>
      </c>
      <c r="I248" s="2">
        <f t="shared" si="25"/>
        <v>30</v>
      </c>
      <c r="J248" s="2">
        <f t="shared" si="26"/>
        <v>31</v>
      </c>
      <c r="K248" s="2" t="s">
        <v>2125</v>
      </c>
      <c r="L248" s="14"/>
      <c r="M248" s="14"/>
    </row>
    <row r="249" spans="1:13" x14ac:dyDescent="0.25">
      <c r="A249" s="2">
        <f t="shared" si="28"/>
        <v>248</v>
      </c>
      <c r="B249" s="81" t="s">
        <v>2151</v>
      </c>
      <c r="C249" s="81" t="s">
        <v>2110</v>
      </c>
      <c r="D249" s="81" t="s">
        <v>2120</v>
      </c>
      <c r="E249" s="80">
        <v>1955</v>
      </c>
      <c r="F249" s="80">
        <v>1955</v>
      </c>
      <c r="G249" s="80">
        <v>1956</v>
      </c>
      <c r="H249" s="2">
        <v>1986</v>
      </c>
      <c r="I249" s="2">
        <f t="shared" si="25"/>
        <v>30</v>
      </c>
      <c r="J249" s="2">
        <f t="shared" si="26"/>
        <v>31</v>
      </c>
      <c r="K249" s="2" t="s">
        <v>2125</v>
      </c>
      <c r="L249" s="14"/>
      <c r="M249" s="14"/>
    </row>
    <row r="250" spans="1:13" x14ac:dyDescent="0.25">
      <c r="A250" s="2">
        <f t="shared" si="28"/>
        <v>249</v>
      </c>
      <c r="B250" s="81" t="s">
        <v>2152</v>
      </c>
      <c r="C250" s="81" t="s">
        <v>2110</v>
      </c>
      <c r="D250" s="81" t="s">
        <v>2120</v>
      </c>
      <c r="E250" s="80">
        <v>1956</v>
      </c>
      <c r="F250" s="80">
        <v>1957</v>
      </c>
      <c r="G250" s="80">
        <v>1957</v>
      </c>
      <c r="H250" s="2">
        <v>1990</v>
      </c>
      <c r="I250" s="2">
        <f t="shared" si="25"/>
        <v>33</v>
      </c>
      <c r="J250" s="2">
        <f t="shared" si="26"/>
        <v>33</v>
      </c>
      <c r="K250" s="2" t="s">
        <v>2125</v>
      </c>
      <c r="L250" s="14"/>
      <c r="M250" s="14"/>
    </row>
    <row r="251" spans="1:13" x14ac:dyDescent="0.25">
      <c r="A251" s="2">
        <f t="shared" si="28"/>
        <v>250</v>
      </c>
      <c r="B251" s="81" t="s">
        <v>2153</v>
      </c>
      <c r="C251" s="81" t="s">
        <v>2110</v>
      </c>
      <c r="D251" s="81" t="s">
        <v>2154</v>
      </c>
      <c r="E251" s="80">
        <v>1957</v>
      </c>
      <c r="F251" s="80">
        <v>1957</v>
      </c>
      <c r="G251" s="80">
        <v>1957</v>
      </c>
      <c r="H251" s="2">
        <v>1986</v>
      </c>
      <c r="I251" s="2">
        <f t="shared" si="25"/>
        <v>29</v>
      </c>
      <c r="J251" s="2">
        <f t="shared" si="26"/>
        <v>29</v>
      </c>
      <c r="K251" s="2" t="s">
        <v>2126</v>
      </c>
      <c r="L251" s="14"/>
      <c r="M251" s="14"/>
    </row>
    <row r="252" spans="1:13" x14ac:dyDescent="0.25">
      <c r="A252" s="2">
        <f t="shared" si="28"/>
        <v>251</v>
      </c>
      <c r="B252" s="76" t="s">
        <v>2155</v>
      </c>
      <c r="C252" s="76" t="s">
        <v>2110</v>
      </c>
      <c r="D252" s="76" t="s">
        <v>2122</v>
      </c>
      <c r="E252" s="77">
        <v>1953</v>
      </c>
      <c r="F252" s="77" t="s">
        <v>852</v>
      </c>
      <c r="G252" s="77" t="s">
        <v>852</v>
      </c>
      <c r="H252" s="71">
        <v>1985</v>
      </c>
      <c r="I252" s="71">
        <f t="shared" si="25"/>
        <v>31</v>
      </c>
      <c r="J252" s="71">
        <f t="shared" si="26"/>
        <v>31</v>
      </c>
      <c r="K252" s="71" t="s">
        <v>2131</v>
      </c>
      <c r="L252" s="14"/>
      <c r="M252" s="14"/>
    </row>
    <row r="253" spans="1:13" x14ac:dyDescent="0.25">
      <c r="A253" s="2">
        <f t="shared" si="28"/>
        <v>252</v>
      </c>
      <c r="B253" s="76" t="s">
        <v>2156</v>
      </c>
      <c r="C253" s="76" t="s">
        <v>2110</v>
      </c>
      <c r="D253" s="76" t="s">
        <v>2122</v>
      </c>
      <c r="E253" s="77">
        <v>1953</v>
      </c>
      <c r="F253" s="77" t="s">
        <v>852</v>
      </c>
      <c r="G253" s="77" t="s">
        <v>852</v>
      </c>
      <c r="H253" s="71">
        <v>1987</v>
      </c>
      <c r="I253" s="71">
        <f t="shared" si="25"/>
        <v>33</v>
      </c>
      <c r="J253" s="71">
        <f t="shared" si="26"/>
        <v>33</v>
      </c>
      <c r="K253" s="71" t="s">
        <v>2131</v>
      </c>
      <c r="L253" s="14"/>
      <c r="M253" s="14"/>
    </row>
    <row r="254" spans="1:13" x14ac:dyDescent="0.25">
      <c r="A254" s="2">
        <f t="shared" si="28"/>
        <v>253</v>
      </c>
      <c r="B254" s="81" t="s">
        <v>2157</v>
      </c>
      <c r="C254" s="81" t="s">
        <v>2110</v>
      </c>
      <c r="D254" s="81" t="s">
        <v>2122</v>
      </c>
      <c r="E254" s="80">
        <v>1954</v>
      </c>
      <c r="F254" s="80" t="s">
        <v>852</v>
      </c>
      <c r="G254" s="80" t="s">
        <v>852</v>
      </c>
      <c r="H254" s="2">
        <v>1991</v>
      </c>
      <c r="I254" s="2">
        <f t="shared" si="25"/>
        <v>37</v>
      </c>
      <c r="J254" s="2">
        <f t="shared" si="26"/>
        <v>37</v>
      </c>
      <c r="K254" s="2" t="s">
        <v>2125</v>
      </c>
      <c r="L254" s="14"/>
      <c r="M254" s="14"/>
    </row>
    <row r="255" spans="1:13" x14ac:dyDescent="0.25">
      <c r="A255" s="2">
        <f t="shared" si="28"/>
        <v>254</v>
      </c>
      <c r="B255" s="81" t="s">
        <v>2158</v>
      </c>
      <c r="C255" s="81" t="s">
        <v>2110</v>
      </c>
      <c r="D255" s="81" t="s">
        <v>2122</v>
      </c>
      <c r="E255" s="80">
        <v>1954</v>
      </c>
      <c r="F255" s="80" t="s">
        <v>852</v>
      </c>
      <c r="G255" s="80" t="s">
        <v>852</v>
      </c>
      <c r="H255" s="2">
        <v>1992</v>
      </c>
      <c r="I255" s="2">
        <f t="shared" si="25"/>
        <v>38</v>
      </c>
      <c r="J255" s="2">
        <f t="shared" si="26"/>
        <v>38</v>
      </c>
      <c r="K255" s="2" t="s">
        <v>2125</v>
      </c>
      <c r="L255" s="14"/>
      <c r="M255" s="14"/>
    </row>
    <row r="256" spans="1:13" x14ac:dyDescent="0.25">
      <c r="A256" s="2">
        <f t="shared" si="28"/>
        <v>255</v>
      </c>
      <c r="B256" s="81" t="s">
        <v>2159</v>
      </c>
      <c r="C256" s="81" t="s">
        <v>2110</v>
      </c>
      <c r="D256" s="81" t="s">
        <v>2122</v>
      </c>
      <c r="E256" s="80">
        <v>1954</v>
      </c>
      <c r="F256" s="80">
        <v>1955</v>
      </c>
      <c r="G256" s="80">
        <v>1955</v>
      </c>
      <c r="H256" s="2">
        <v>1990</v>
      </c>
      <c r="I256" s="2">
        <f t="shared" si="25"/>
        <v>35</v>
      </c>
      <c r="J256" s="2">
        <f t="shared" si="26"/>
        <v>35</v>
      </c>
      <c r="K256" s="2" t="s">
        <v>2125</v>
      </c>
      <c r="L256" s="14"/>
      <c r="M256" s="14"/>
    </row>
    <row r="257" spans="1:13" x14ac:dyDescent="0.25">
      <c r="A257" s="2">
        <f t="shared" si="28"/>
        <v>256</v>
      </c>
      <c r="B257" s="81" t="s">
        <v>2160</v>
      </c>
      <c r="C257" s="81" t="s">
        <v>2110</v>
      </c>
      <c r="D257" s="81" t="s">
        <v>2122</v>
      </c>
      <c r="E257" s="80">
        <v>1954</v>
      </c>
      <c r="F257" s="80">
        <v>1955</v>
      </c>
      <c r="G257" s="80">
        <v>1955</v>
      </c>
      <c r="H257" s="2">
        <v>1987</v>
      </c>
      <c r="I257" s="2">
        <f t="shared" si="25"/>
        <v>32</v>
      </c>
      <c r="J257" s="2">
        <f t="shared" si="26"/>
        <v>32</v>
      </c>
      <c r="K257" s="2" t="s">
        <v>2125</v>
      </c>
      <c r="L257" s="14"/>
      <c r="M257" s="14"/>
    </row>
    <row r="258" spans="1:13" x14ac:dyDescent="0.25">
      <c r="A258" s="2">
        <f t="shared" si="28"/>
        <v>257</v>
      </c>
      <c r="B258" s="81" t="s">
        <v>2161</v>
      </c>
      <c r="C258" s="81" t="s">
        <v>2110</v>
      </c>
      <c r="D258" s="81" t="s">
        <v>2122</v>
      </c>
      <c r="E258" s="80">
        <v>1954</v>
      </c>
      <c r="F258" s="80">
        <v>1955</v>
      </c>
      <c r="G258" s="80">
        <v>1955</v>
      </c>
      <c r="H258" s="2">
        <v>1989</v>
      </c>
      <c r="I258" s="2">
        <f t="shared" si="25"/>
        <v>34</v>
      </c>
      <c r="J258" s="2">
        <f t="shared" si="26"/>
        <v>34</v>
      </c>
      <c r="K258" s="2" t="s">
        <v>2125</v>
      </c>
      <c r="L258" s="14"/>
      <c r="M258" s="14"/>
    </row>
    <row r="259" spans="1:13" x14ac:dyDescent="0.25">
      <c r="A259" s="2">
        <f t="shared" si="28"/>
        <v>258</v>
      </c>
      <c r="B259" s="81" t="s">
        <v>2162</v>
      </c>
      <c r="C259" s="81" t="s">
        <v>2110</v>
      </c>
      <c r="D259" s="81" t="s">
        <v>2122</v>
      </c>
      <c r="E259" s="80">
        <v>1954</v>
      </c>
      <c r="F259" s="80">
        <v>1955</v>
      </c>
      <c r="G259" s="80">
        <v>1955</v>
      </c>
      <c r="H259" s="2">
        <v>1998</v>
      </c>
      <c r="I259" s="2">
        <f t="shared" si="25"/>
        <v>43</v>
      </c>
      <c r="J259" s="2">
        <f t="shared" si="26"/>
        <v>43</v>
      </c>
      <c r="K259" s="2" t="s">
        <v>2129</v>
      </c>
      <c r="L259" s="14"/>
      <c r="M259" s="14"/>
    </row>
    <row r="260" spans="1:13" x14ac:dyDescent="0.25">
      <c r="A260" s="2">
        <f t="shared" si="28"/>
        <v>259</v>
      </c>
      <c r="B260" s="81" t="s">
        <v>2163</v>
      </c>
      <c r="C260" s="81" t="s">
        <v>2110</v>
      </c>
      <c r="D260" s="81" t="s">
        <v>2122</v>
      </c>
      <c r="E260" s="80">
        <v>1954</v>
      </c>
      <c r="F260" s="80">
        <v>1955</v>
      </c>
      <c r="G260" s="80">
        <v>1955</v>
      </c>
      <c r="H260" s="2">
        <v>1999</v>
      </c>
      <c r="I260" s="2">
        <f t="shared" si="25"/>
        <v>44</v>
      </c>
      <c r="J260" s="2">
        <f t="shared" si="26"/>
        <v>44</v>
      </c>
      <c r="K260" s="2" t="s">
        <v>2129</v>
      </c>
      <c r="L260" s="14"/>
      <c r="M260" s="14"/>
    </row>
    <row r="261" spans="1:13" x14ac:dyDescent="0.25">
      <c r="A261" s="2">
        <f t="shared" si="28"/>
        <v>260</v>
      </c>
      <c r="B261" s="81" t="s">
        <v>2164</v>
      </c>
      <c r="C261" s="81" t="s">
        <v>2110</v>
      </c>
      <c r="D261" s="81" t="s">
        <v>2122</v>
      </c>
      <c r="E261" s="80">
        <v>1955</v>
      </c>
      <c r="F261" s="80">
        <v>1955</v>
      </c>
      <c r="G261" s="80">
        <v>1955</v>
      </c>
      <c r="H261" s="2">
        <v>1991</v>
      </c>
      <c r="I261" s="2">
        <f t="shared" si="25"/>
        <v>36</v>
      </c>
      <c r="J261" s="2">
        <f t="shared" si="26"/>
        <v>36</v>
      </c>
      <c r="K261" s="2" t="s">
        <v>2129</v>
      </c>
      <c r="L261" s="14"/>
      <c r="M261" s="14"/>
    </row>
    <row r="262" spans="1:13" x14ac:dyDescent="0.25">
      <c r="A262" s="2">
        <f t="shared" si="28"/>
        <v>261</v>
      </c>
      <c r="B262" s="81" t="s">
        <v>2165</v>
      </c>
      <c r="C262" s="81" t="s">
        <v>2110</v>
      </c>
      <c r="D262" s="81" t="s">
        <v>2120</v>
      </c>
      <c r="E262" s="80">
        <v>1955</v>
      </c>
      <c r="F262" s="81">
        <v>1956</v>
      </c>
      <c r="G262" s="81">
        <v>1956</v>
      </c>
      <c r="H262" s="2">
        <v>1988</v>
      </c>
      <c r="I262" s="2">
        <f t="shared" si="25"/>
        <v>32</v>
      </c>
      <c r="J262" s="2">
        <f t="shared" si="26"/>
        <v>32</v>
      </c>
      <c r="K262" s="2" t="s">
        <v>2126</v>
      </c>
      <c r="L262" s="14"/>
      <c r="M262" s="14"/>
    </row>
    <row r="263" spans="1:13" x14ac:dyDescent="0.25">
      <c r="A263" s="2">
        <f t="shared" si="28"/>
        <v>262</v>
      </c>
      <c r="B263" s="81" t="s">
        <v>2166</v>
      </c>
      <c r="C263" s="81" t="s">
        <v>2110</v>
      </c>
      <c r="D263" s="81" t="s">
        <v>2120</v>
      </c>
      <c r="E263" s="80">
        <v>1956</v>
      </c>
      <c r="F263" s="80">
        <v>1956</v>
      </c>
      <c r="G263" s="80">
        <v>1956</v>
      </c>
      <c r="H263" s="2">
        <v>1985</v>
      </c>
      <c r="I263" s="2">
        <f t="shared" si="25"/>
        <v>29</v>
      </c>
      <c r="J263" s="2">
        <f t="shared" si="26"/>
        <v>29</v>
      </c>
      <c r="K263" s="2" t="s">
        <v>2129</v>
      </c>
      <c r="L263" s="14"/>
      <c r="M263" s="14"/>
    </row>
    <row r="264" spans="1:13" x14ac:dyDescent="0.25">
      <c r="A264" s="2">
        <f t="shared" si="28"/>
        <v>263</v>
      </c>
      <c r="B264" s="81" t="s">
        <v>2167</v>
      </c>
      <c r="C264" s="81" t="s">
        <v>2110</v>
      </c>
      <c r="D264" s="81" t="s">
        <v>2120</v>
      </c>
      <c r="E264" s="80">
        <v>1956</v>
      </c>
      <c r="F264" s="80">
        <v>1956</v>
      </c>
      <c r="G264" s="80">
        <v>1957</v>
      </c>
      <c r="H264" s="2">
        <v>1988</v>
      </c>
      <c r="I264" s="2">
        <f t="shared" si="25"/>
        <v>31</v>
      </c>
      <c r="J264" s="2">
        <f t="shared" si="26"/>
        <v>32</v>
      </c>
      <c r="K264" s="2" t="s">
        <v>2129</v>
      </c>
      <c r="L264" s="14"/>
      <c r="M264" s="14"/>
    </row>
    <row r="265" spans="1:13" x14ac:dyDescent="0.25">
      <c r="A265" s="2">
        <f t="shared" si="28"/>
        <v>264</v>
      </c>
      <c r="B265" s="81" t="s">
        <v>2169</v>
      </c>
      <c r="C265" s="81" t="s">
        <v>2110</v>
      </c>
      <c r="D265" s="81" t="s">
        <v>2170</v>
      </c>
      <c r="E265" s="80">
        <v>1957</v>
      </c>
      <c r="F265" s="80">
        <v>1958</v>
      </c>
      <c r="G265" s="80">
        <v>1958</v>
      </c>
      <c r="H265" s="2">
        <v>1986</v>
      </c>
      <c r="I265" s="2">
        <f t="shared" si="25"/>
        <v>28</v>
      </c>
      <c r="J265" s="2">
        <f t="shared" si="26"/>
        <v>28</v>
      </c>
      <c r="K265" s="2" t="s">
        <v>2144</v>
      </c>
      <c r="L265" s="14"/>
      <c r="M265" s="14"/>
    </row>
    <row r="266" spans="1:13" x14ac:dyDescent="0.25">
      <c r="A266" s="2">
        <f t="shared" si="28"/>
        <v>265</v>
      </c>
      <c r="B266" s="81" t="s">
        <v>2171</v>
      </c>
      <c r="C266" s="81" t="s">
        <v>2110</v>
      </c>
      <c r="D266" s="81" t="s">
        <v>2170</v>
      </c>
      <c r="E266" s="80">
        <v>1957</v>
      </c>
      <c r="F266" s="80">
        <v>1958</v>
      </c>
      <c r="G266" s="80">
        <v>1959</v>
      </c>
      <c r="H266" s="2">
        <v>1988</v>
      </c>
      <c r="I266" s="2">
        <f t="shared" si="25"/>
        <v>29</v>
      </c>
      <c r="J266" s="2">
        <f t="shared" si="26"/>
        <v>30</v>
      </c>
      <c r="K266" s="2" t="s">
        <v>2129</v>
      </c>
      <c r="L266" s="14"/>
      <c r="M266" s="14"/>
    </row>
    <row r="267" spans="1:13" x14ac:dyDescent="0.25">
      <c r="A267" s="2">
        <f t="shared" si="28"/>
        <v>266</v>
      </c>
      <c r="B267" s="76" t="s">
        <v>2172</v>
      </c>
      <c r="C267" s="76" t="s">
        <v>2110</v>
      </c>
      <c r="D267" s="76" t="s">
        <v>2170</v>
      </c>
      <c r="E267" s="77">
        <v>1957</v>
      </c>
      <c r="F267" s="77">
        <v>1958</v>
      </c>
      <c r="G267" s="77">
        <v>1959</v>
      </c>
      <c r="H267" s="71">
        <v>1989</v>
      </c>
      <c r="I267" s="71">
        <f t="shared" si="25"/>
        <v>30</v>
      </c>
      <c r="J267" s="71">
        <f t="shared" si="26"/>
        <v>31</v>
      </c>
      <c r="K267" s="71" t="s">
        <v>2131</v>
      </c>
      <c r="L267" s="14"/>
      <c r="M267" s="14"/>
    </row>
    <row r="268" spans="1:13" x14ac:dyDescent="0.25">
      <c r="A268" s="2">
        <f t="shared" si="28"/>
        <v>267</v>
      </c>
      <c r="B268" s="81" t="s">
        <v>2173</v>
      </c>
      <c r="C268" s="81" t="s">
        <v>2110</v>
      </c>
      <c r="D268" s="81" t="s">
        <v>2170</v>
      </c>
      <c r="E268" s="80">
        <v>1958</v>
      </c>
      <c r="F268" s="78">
        <v>1959</v>
      </c>
      <c r="G268" s="80">
        <v>1959</v>
      </c>
      <c r="H268" s="2">
        <v>1989</v>
      </c>
      <c r="I268" s="2">
        <f t="shared" si="25"/>
        <v>30</v>
      </c>
      <c r="J268" s="2">
        <f t="shared" si="26"/>
        <v>30</v>
      </c>
      <c r="K268" s="2" t="s">
        <v>2129</v>
      </c>
      <c r="L268" s="14"/>
      <c r="M268" s="14"/>
    </row>
    <row r="269" spans="1:13" x14ac:dyDescent="0.25">
      <c r="A269" s="2">
        <f t="shared" si="28"/>
        <v>268</v>
      </c>
      <c r="B269" s="81" t="s">
        <v>2174</v>
      </c>
      <c r="C269" s="81" t="s">
        <v>2110</v>
      </c>
      <c r="D269" s="81" t="s">
        <v>2170</v>
      </c>
      <c r="E269" s="80">
        <v>1958</v>
      </c>
      <c r="F269" s="80">
        <v>1959</v>
      </c>
      <c r="G269" s="80">
        <v>1959</v>
      </c>
      <c r="H269" s="2">
        <v>1992</v>
      </c>
      <c r="I269" s="2">
        <f t="shared" si="25"/>
        <v>33</v>
      </c>
      <c r="J269" s="2">
        <f t="shared" si="26"/>
        <v>33</v>
      </c>
      <c r="K269" s="2" t="s">
        <v>2126</v>
      </c>
      <c r="L269" s="14"/>
      <c r="M269" s="14"/>
    </row>
    <row r="270" spans="1:13" x14ac:dyDescent="0.25">
      <c r="A270" s="2">
        <f t="shared" si="28"/>
        <v>269</v>
      </c>
      <c r="B270" s="76" t="s">
        <v>2175</v>
      </c>
      <c r="C270" s="76" t="s">
        <v>2110</v>
      </c>
      <c r="D270" s="76" t="s">
        <v>2170</v>
      </c>
      <c r="E270" s="77">
        <v>1958</v>
      </c>
      <c r="F270" s="77">
        <v>1959</v>
      </c>
      <c r="G270" s="77">
        <v>1960</v>
      </c>
      <c r="H270" s="71">
        <v>1990</v>
      </c>
      <c r="I270" s="71">
        <f t="shared" si="25"/>
        <v>30</v>
      </c>
      <c r="J270" s="71">
        <f t="shared" si="26"/>
        <v>31</v>
      </c>
      <c r="K270" s="71" t="s">
        <v>2131</v>
      </c>
      <c r="L270" s="14"/>
      <c r="M270" s="14"/>
    </row>
    <row r="271" spans="1:13" x14ac:dyDescent="0.25">
      <c r="A271" s="2">
        <f t="shared" si="28"/>
        <v>270</v>
      </c>
      <c r="B271" s="81" t="s">
        <v>2176</v>
      </c>
      <c r="C271" s="81" t="s">
        <v>2110</v>
      </c>
      <c r="D271" s="81" t="s">
        <v>2170</v>
      </c>
      <c r="E271" s="80">
        <v>1958</v>
      </c>
      <c r="F271" s="80">
        <v>1960</v>
      </c>
      <c r="G271" s="80">
        <v>1960</v>
      </c>
      <c r="H271" s="2">
        <v>1990</v>
      </c>
      <c r="I271" s="2">
        <f t="shared" si="25"/>
        <v>30</v>
      </c>
      <c r="J271" s="2">
        <f t="shared" si="26"/>
        <v>30</v>
      </c>
      <c r="K271" s="2" t="s">
        <v>2129</v>
      </c>
      <c r="L271" s="14"/>
      <c r="M271" s="14"/>
    </row>
    <row r="272" spans="1:13" x14ac:dyDescent="0.25">
      <c r="A272" s="2">
        <f t="shared" si="28"/>
        <v>271</v>
      </c>
      <c r="B272" s="76" t="s">
        <v>2177</v>
      </c>
      <c r="C272" s="76" t="s">
        <v>2110</v>
      </c>
      <c r="D272" s="76" t="s">
        <v>2170</v>
      </c>
      <c r="E272" s="77">
        <v>1958</v>
      </c>
      <c r="F272" s="77">
        <v>1960</v>
      </c>
      <c r="G272" s="77">
        <v>1960</v>
      </c>
      <c r="H272" s="71">
        <v>1992</v>
      </c>
      <c r="I272" s="71">
        <f t="shared" si="25"/>
        <v>32</v>
      </c>
      <c r="J272" s="71">
        <f t="shared" si="26"/>
        <v>32</v>
      </c>
      <c r="K272" s="71" t="s">
        <v>2126</v>
      </c>
      <c r="L272" s="14"/>
      <c r="M272" s="14"/>
    </row>
    <row r="273" spans="1:13" x14ac:dyDescent="0.25">
      <c r="A273" s="2">
        <f t="shared" si="28"/>
        <v>272</v>
      </c>
      <c r="B273" s="76" t="s">
        <v>2178</v>
      </c>
      <c r="C273" s="76" t="s">
        <v>2110</v>
      </c>
      <c r="D273" s="76" t="s">
        <v>2170</v>
      </c>
      <c r="E273" s="77">
        <v>1959</v>
      </c>
      <c r="F273" s="77">
        <v>1960</v>
      </c>
      <c r="G273" s="77">
        <v>1960</v>
      </c>
      <c r="H273" s="71">
        <v>1990</v>
      </c>
      <c r="I273" s="71">
        <f t="shared" si="25"/>
        <v>30</v>
      </c>
      <c r="J273" s="71">
        <f t="shared" si="26"/>
        <v>30</v>
      </c>
      <c r="K273" s="71" t="s">
        <v>2131</v>
      </c>
      <c r="L273" s="14"/>
      <c r="M273" s="14"/>
    </row>
    <row r="274" spans="1:13" x14ac:dyDescent="0.25">
      <c r="A274" s="2">
        <f t="shared" si="28"/>
        <v>273</v>
      </c>
      <c r="B274" s="76" t="s">
        <v>2179</v>
      </c>
      <c r="C274" s="76" t="s">
        <v>2110</v>
      </c>
      <c r="D274" s="76" t="s">
        <v>2170</v>
      </c>
      <c r="E274" s="77">
        <v>1959</v>
      </c>
      <c r="F274" s="77">
        <v>1960</v>
      </c>
      <c r="G274" s="77">
        <v>1960</v>
      </c>
      <c r="H274" s="71">
        <v>1987</v>
      </c>
      <c r="I274" s="71">
        <f t="shared" si="25"/>
        <v>27</v>
      </c>
      <c r="J274" s="71">
        <f t="shared" si="26"/>
        <v>27</v>
      </c>
      <c r="K274" s="71" t="s">
        <v>2131</v>
      </c>
      <c r="L274" s="14"/>
      <c r="M274" s="14"/>
    </row>
    <row r="275" spans="1:13" x14ac:dyDescent="0.25">
      <c r="A275" s="2">
        <f t="shared" si="28"/>
        <v>274</v>
      </c>
      <c r="B275" s="81" t="s">
        <v>2180</v>
      </c>
      <c r="C275" s="81" t="s">
        <v>2110</v>
      </c>
      <c r="D275" s="81" t="s">
        <v>2170</v>
      </c>
      <c r="E275" s="80">
        <v>1959</v>
      </c>
      <c r="F275" s="80">
        <v>1960</v>
      </c>
      <c r="G275" s="80">
        <v>1960</v>
      </c>
      <c r="H275" s="2">
        <v>1989</v>
      </c>
      <c r="I275" s="2">
        <f t="shared" si="25"/>
        <v>29</v>
      </c>
      <c r="J275" s="2">
        <f t="shared" si="26"/>
        <v>29</v>
      </c>
      <c r="K275" s="2" t="s">
        <v>2126</v>
      </c>
      <c r="L275" s="14"/>
      <c r="M275" s="14"/>
    </row>
    <row r="276" spans="1:13" x14ac:dyDescent="0.25">
      <c r="A276" s="2">
        <f t="shared" si="28"/>
        <v>275</v>
      </c>
      <c r="B276" s="76" t="s">
        <v>2181</v>
      </c>
      <c r="C276" s="76" t="s">
        <v>2110</v>
      </c>
      <c r="D276" s="76" t="s">
        <v>2170</v>
      </c>
      <c r="E276" s="77">
        <v>1960</v>
      </c>
      <c r="F276" s="77">
        <v>1960</v>
      </c>
      <c r="G276" s="77">
        <v>1961</v>
      </c>
      <c r="H276" s="71">
        <v>1992</v>
      </c>
      <c r="I276" s="71">
        <f t="shared" si="25"/>
        <v>31</v>
      </c>
      <c r="J276" s="71">
        <f t="shared" si="26"/>
        <v>32</v>
      </c>
      <c r="K276" s="71" t="s">
        <v>2126</v>
      </c>
      <c r="L276" s="14"/>
      <c r="M276" s="14"/>
    </row>
    <row r="277" spans="1:13" x14ac:dyDescent="0.25">
      <c r="A277" s="2">
        <f t="shared" si="28"/>
        <v>276</v>
      </c>
      <c r="B277" s="81" t="s">
        <v>2182</v>
      </c>
      <c r="C277" s="81" t="s">
        <v>2110</v>
      </c>
      <c r="D277" s="81" t="s">
        <v>2170</v>
      </c>
      <c r="E277" s="80">
        <v>1960</v>
      </c>
      <c r="F277" s="80">
        <v>1961</v>
      </c>
      <c r="G277" s="80">
        <v>1961</v>
      </c>
      <c r="H277" s="2">
        <v>1993</v>
      </c>
      <c r="I277" s="2">
        <f t="shared" si="25"/>
        <v>32</v>
      </c>
      <c r="J277" s="2">
        <f t="shared" si="26"/>
        <v>32</v>
      </c>
      <c r="K277" s="2" t="s">
        <v>2126</v>
      </c>
      <c r="L277" s="14"/>
      <c r="M277" s="14"/>
    </row>
    <row r="278" spans="1:13" x14ac:dyDescent="0.25">
      <c r="A278" s="2">
        <f t="shared" si="28"/>
        <v>277</v>
      </c>
      <c r="B278" s="81" t="s">
        <v>2183</v>
      </c>
      <c r="C278" s="81" t="s">
        <v>2110</v>
      </c>
      <c r="D278" s="81" t="s">
        <v>2170</v>
      </c>
      <c r="E278" s="80">
        <v>1960</v>
      </c>
      <c r="F278" s="80">
        <v>1961</v>
      </c>
      <c r="G278" s="80">
        <v>1961</v>
      </c>
      <c r="H278" s="2">
        <v>1993</v>
      </c>
      <c r="I278" s="2">
        <f t="shared" si="25"/>
        <v>32</v>
      </c>
      <c r="J278" s="2">
        <f t="shared" si="26"/>
        <v>32</v>
      </c>
      <c r="K278" s="2" t="s">
        <v>2126</v>
      </c>
      <c r="L278" s="14"/>
      <c r="M278" s="14"/>
    </row>
    <row r="279" spans="1:13" x14ac:dyDescent="0.25">
      <c r="A279" s="2">
        <f t="shared" si="28"/>
        <v>278</v>
      </c>
      <c r="B279" s="81" t="s">
        <v>2184</v>
      </c>
      <c r="C279" s="81" t="s">
        <v>2110</v>
      </c>
      <c r="D279" s="81">
        <v>266</v>
      </c>
      <c r="E279" s="80">
        <v>1960</v>
      </c>
      <c r="F279" s="80">
        <v>1962</v>
      </c>
      <c r="G279" s="80">
        <v>1964</v>
      </c>
      <c r="H279" s="2">
        <v>1990</v>
      </c>
      <c r="I279" s="2">
        <f t="shared" si="25"/>
        <v>26</v>
      </c>
      <c r="J279" s="2">
        <f t="shared" si="26"/>
        <v>28</v>
      </c>
      <c r="K279" s="2" t="s">
        <v>2135</v>
      </c>
      <c r="L279" s="14"/>
      <c r="M279" s="14"/>
    </row>
    <row r="280" spans="1:13" x14ac:dyDescent="0.25">
      <c r="A280" s="2">
        <f t="shared" si="28"/>
        <v>279</v>
      </c>
      <c r="B280" s="81" t="s">
        <v>2185</v>
      </c>
      <c r="C280" s="81" t="s">
        <v>2110</v>
      </c>
      <c r="D280" s="81">
        <v>266</v>
      </c>
      <c r="E280" s="80">
        <v>1962</v>
      </c>
      <c r="F280" s="80">
        <v>1963</v>
      </c>
      <c r="G280" s="80">
        <v>1964</v>
      </c>
      <c r="H280" s="2">
        <v>1990</v>
      </c>
      <c r="I280" s="2">
        <f t="shared" si="25"/>
        <v>26</v>
      </c>
      <c r="J280" s="2">
        <f t="shared" si="26"/>
        <v>27</v>
      </c>
      <c r="K280" s="2" t="s">
        <v>2144</v>
      </c>
      <c r="L280" s="14"/>
      <c r="M280" s="14"/>
    </row>
    <row r="281" spans="1:13" x14ac:dyDescent="0.25">
      <c r="A281" s="2">
        <f t="shared" si="28"/>
        <v>280</v>
      </c>
      <c r="B281" s="81" t="s">
        <v>2186</v>
      </c>
      <c r="C281" s="81" t="s">
        <v>2110</v>
      </c>
      <c r="D281" s="81">
        <v>266</v>
      </c>
      <c r="E281" s="80">
        <v>1962</v>
      </c>
      <c r="F281" s="80">
        <v>1963</v>
      </c>
      <c r="G281" s="80">
        <v>1964</v>
      </c>
      <c r="H281" s="2">
        <v>1991</v>
      </c>
      <c r="I281" s="2">
        <f t="shared" si="25"/>
        <v>27</v>
      </c>
      <c r="J281" s="2">
        <f t="shared" si="26"/>
        <v>28</v>
      </c>
      <c r="K281" s="2" t="s">
        <v>2129</v>
      </c>
      <c r="L281" s="14"/>
      <c r="M281" s="14"/>
    </row>
    <row r="282" spans="1:13" x14ac:dyDescent="0.25">
      <c r="A282" s="2">
        <f t="shared" si="28"/>
        <v>281</v>
      </c>
      <c r="B282" s="81" t="s">
        <v>2187</v>
      </c>
      <c r="C282" s="81" t="s">
        <v>2110</v>
      </c>
      <c r="D282" s="81">
        <v>266</v>
      </c>
      <c r="E282" s="80">
        <v>1963</v>
      </c>
      <c r="F282" s="80">
        <v>1964</v>
      </c>
      <c r="G282" s="80">
        <v>1965</v>
      </c>
      <c r="H282" s="2">
        <v>1992</v>
      </c>
      <c r="I282" s="2">
        <f t="shared" si="25"/>
        <v>27</v>
      </c>
      <c r="J282" s="2">
        <f t="shared" si="26"/>
        <v>28</v>
      </c>
      <c r="K282" s="2" t="s">
        <v>2144</v>
      </c>
      <c r="L282" s="14"/>
      <c r="M282" s="14"/>
    </row>
    <row r="283" spans="1:13" x14ac:dyDescent="0.25">
      <c r="A283" s="2">
        <f t="shared" si="28"/>
        <v>282</v>
      </c>
      <c r="B283" s="81" t="s">
        <v>2188</v>
      </c>
      <c r="C283" s="81" t="s">
        <v>2110</v>
      </c>
      <c r="D283" s="81">
        <v>266</v>
      </c>
      <c r="E283" s="80">
        <v>1963</v>
      </c>
      <c r="F283" s="80">
        <v>1964</v>
      </c>
      <c r="G283" s="80">
        <v>1965</v>
      </c>
      <c r="H283" s="2">
        <v>1993</v>
      </c>
      <c r="I283" s="2">
        <f t="shared" si="25"/>
        <v>28</v>
      </c>
      <c r="J283" s="2">
        <f t="shared" si="26"/>
        <v>29</v>
      </c>
      <c r="K283" s="2" t="s">
        <v>2129</v>
      </c>
      <c r="L283" s="14"/>
      <c r="M283" s="14"/>
    </row>
    <row r="284" spans="1:13" x14ac:dyDescent="0.25">
      <c r="A284" s="2">
        <f t="shared" si="28"/>
        <v>283</v>
      </c>
      <c r="B284" s="81" t="s">
        <v>2189</v>
      </c>
      <c r="C284" s="81" t="s">
        <v>2110</v>
      </c>
      <c r="D284" s="81">
        <v>266</v>
      </c>
      <c r="E284" s="80">
        <v>1963</v>
      </c>
      <c r="F284" s="80">
        <v>1964</v>
      </c>
      <c r="G284" s="80">
        <v>1965</v>
      </c>
      <c r="H284" s="2">
        <v>1992</v>
      </c>
      <c r="I284" s="2">
        <f t="shared" si="25"/>
        <v>27</v>
      </c>
      <c r="J284" s="2">
        <f t="shared" si="26"/>
        <v>28</v>
      </c>
      <c r="K284" s="2" t="s">
        <v>2125</v>
      </c>
      <c r="L284" s="14"/>
      <c r="M284" s="14"/>
    </row>
    <row r="285" spans="1:13" x14ac:dyDescent="0.25">
      <c r="A285" s="2">
        <f t="shared" si="28"/>
        <v>284</v>
      </c>
      <c r="B285" s="81" t="s">
        <v>2190</v>
      </c>
      <c r="C285" s="81" t="s">
        <v>2110</v>
      </c>
      <c r="D285" s="81">
        <v>266</v>
      </c>
      <c r="E285" s="80">
        <v>1963</v>
      </c>
      <c r="F285" s="80">
        <v>1964</v>
      </c>
      <c r="G285" s="80">
        <v>1965</v>
      </c>
      <c r="H285" s="2">
        <v>1990</v>
      </c>
      <c r="I285" s="2">
        <f t="shared" si="25"/>
        <v>25</v>
      </c>
      <c r="J285" s="2">
        <f t="shared" si="26"/>
        <v>26</v>
      </c>
      <c r="K285" s="2" t="s">
        <v>2135</v>
      </c>
      <c r="L285" s="14"/>
      <c r="M285" s="14"/>
    </row>
    <row r="286" spans="1:13" x14ac:dyDescent="0.25">
      <c r="A286" s="2">
        <f t="shared" si="28"/>
        <v>285</v>
      </c>
      <c r="B286" s="81" t="s">
        <v>2191</v>
      </c>
      <c r="C286" s="81" t="s">
        <v>2110</v>
      </c>
      <c r="D286" s="81">
        <v>266</v>
      </c>
      <c r="E286" s="80">
        <v>1963</v>
      </c>
      <c r="F286" s="80">
        <v>1964</v>
      </c>
      <c r="G286" s="80">
        <v>1965</v>
      </c>
      <c r="H286" s="2">
        <v>1992</v>
      </c>
      <c r="I286" s="2">
        <f t="shared" si="25"/>
        <v>27</v>
      </c>
      <c r="J286" s="2">
        <f t="shared" si="26"/>
        <v>28</v>
      </c>
      <c r="K286" s="2" t="s">
        <v>2144</v>
      </c>
      <c r="L286" s="14"/>
      <c r="M286" s="14"/>
    </row>
    <row r="287" spans="1:13" x14ac:dyDescent="0.25">
      <c r="A287" s="2">
        <f t="shared" si="28"/>
        <v>286</v>
      </c>
      <c r="B287" s="81" t="s">
        <v>2192</v>
      </c>
      <c r="C287" s="81" t="s">
        <v>2110</v>
      </c>
      <c r="D287" s="81">
        <v>266</v>
      </c>
      <c r="E287" s="80">
        <v>1964</v>
      </c>
      <c r="F287" s="80">
        <v>1965</v>
      </c>
      <c r="G287" s="80">
        <v>1966</v>
      </c>
      <c r="H287" s="2">
        <v>1992</v>
      </c>
      <c r="I287" s="2">
        <f t="shared" si="25"/>
        <v>26</v>
      </c>
      <c r="J287" s="2">
        <f t="shared" si="26"/>
        <v>27</v>
      </c>
      <c r="K287" s="2" t="s">
        <v>2144</v>
      </c>
      <c r="L287" s="14"/>
      <c r="M287" s="14"/>
    </row>
    <row r="288" spans="1:13" x14ac:dyDescent="0.25">
      <c r="A288" s="2">
        <f t="shared" si="28"/>
        <v>287</v>
      </c>
      <c r="B288" s="81" t="s">
        <v>2193</v>
      </c>
      <c r="C288" s="81" t="s">
        <v>2110</v>
      </c>
      <c r="D288" s="81">
        <v>266</v>
      </c>
      <c r="E288" s="80">
        <v>1964</v>
      </c>
      <c r="F288" s="80">
        <v>1965</v>
      </c>
      <c r="G288" s="80">
        <v>1966</v>
      </c>
      <c r="H288" s="2">
        <v>1992</v>
      </c>
      <c r="I288" s="2">
        <f t="shared" si="25"/>
        <v>26</v>
      </c>
      <c r="J288" s="2">
        <f t="shared" si="26"/>
        <v>27</v>
      </c>
      <c r="K288" s="2" t="s">
        <v>2129</v>
      </c>
      <c r="L288" s="14"/>
      <c r="M288" s="14"/>
    </row>
    <row r="289" spans="1:13" x14ac:dyDescent="0.25">
      <c r="A289" s="2">
        <f t="shared" si="28"/>
        <v>288</v>
      </c>
      <c r="B289" s="81" t="s">
        <v>2194</v>
      </c>
      <c r="C289" s="81" t="s">
        <v>2110</v>
      </c>
      <c r="D289" s="81">
        <v>266</v>
      </c>
      <c r="E289" s="80">
        <v>1964</v>
      </c>
      <c r="F289" s="80">
        <v>1965</v>
      </c>
      <c r="G289" s="80">
        <v>1966</v>
      </c>
      <c r="H289" s="79">
        <v>1990</v>
      </c>
      <c r="I289" s="2">
        <f t="shared" si="25"/>
        <v>24</v>
      </c>
      <c r="J289" s="2">
        <f t="shared" si="26"/>
        <v>25</v>
      </c>
      <c r="K289" s="2" t="s">
        <v>2135</v>
      </c>
      <c r="L289" s="14"/>
      <c r="M289" s="14"/>
    </row>
    <row r="290" spans="1:13" x14ac:dyDescent="0.25">
      <c r="A290" s="2">
        <f t="shared" si="28"/>
        <v>289</v>
      </c>
      <c r="B290" s="81" t="s">
        <v>2195</v>
      </c>
      <c r="C290" s="81" t="s">
        <v>2110</v>
      </c>
      <c r="D290" s="81">
        <v>266</v>
      </c>
      <c r="E290" s="80">
        <v>1964</v>
      </c>
      <c r="F290" s="80">
        <v>1965</v>
      </c>
      <c r="G290" s="80">
        <v>1966</v>
      </c>
      <c r="H290" s="79">
        <v>1993</v>
      </c>
      <c r="I290" s="2">
        <f t="shared" si="25"/>
        <v>27</v>
      </c>
      <c r="J290" s="2">
        <f t="shared" si="26"/>
        <v>28</v>
      </c>
      <c r="K290" s="2" t="s">
        <v>2129</v>
      </c>
      <c r="L290" s="14"/>
      <c r="M290" s="14"/>
    </row>
    <row r="291" spans="1:13" x14ac:dyDescent="0.25">
      <c r="A291" s="2">
        <f t="shared" si="28"/>
        <v>290</v>
      </c>
      <c r="B291" s="81" t="s">
        <v>2196</v>
      </c>
      <c r="C291" s="81" t="s">
        <v>2110</v>
      </c>
      <c r="D291" s="81">
        <v>266</v>
      </c>
      <c r="E291" s="80">
        <v>1964</v>
      </c>
      <c r="F291" s="80">
        <v>1965</v>
      </c>
      <c r="G291" s="80">
        <v>1966</v>
      </c>
      <c r="H291" s="79">
        <v>1994</v>
      </c>
      <c r="I291" s="2">
        <f t="shared" si="25"/>
        <v>28</v>
      </c>
      <c r="J291" s="2">
        <f t="shared" si="26"/>
        <v>29</v>
      </c>
      <c r="K291" s="2" t="s">
        <v>2129</v>
      </c>
      <c r="L291" s="14"/>
      <c r="M291" s="14"/>
    </row>
    <row r="292" spans="1:13" x14ac:dyDescent="0.25">
      <c r="A292" s="2">
        <f t="shared" si="28"/>
        <v>291</v>
      </c>
      <c r="B292" s="81" t="s">
        <v>2197</v>
      </c>
      <c r="C292" s="81" t="s">
        <v>2110</v>
      </c>
      <c r="D292" s="81">
        <v>266</v>
      </c>
      <c r="E292" s="80">
        <v>1965</v>
      </c>
      <c r="F292" s="80">
        <v>1966</v>
      </c>
      <c r="G292" s="80">
        <v>1967</v>
      </c>
      <c r="H292" s="79">
        <v>1993</v>
      </c>
      <c r="I292" s="2">
        <f t="shared" si="25"/>
        <v>26</v>
      </c>
      <c r="J292" s="2">
        <f t="shared" si="26"/>
        <v>27</v>
      </c>
      <c r="K292" s="2" t="s">
        <v>2125</v>
      </c>
      <c r="L292" s="14"/>
      <c r="M292" s="14"/>
    </row>
    <row r="293" spans="1:13" x14ac:dyDescent="0.25">
      <c r="A293" s="2">
        <f t="shared" si="28"/>
        <v>292</v>
      </c>
      <c r="B293" s="81" t="s">
        <v>2198</v>
      </c>
      <c r="C293" s="81" t="s">
        <v>2110</v>
      </c>
      <c r="D293" s="81">
        <v>266</v>
      </c>
      <c r="E293" s="80">
        <v>1965</v>
      </c>
      <c r="F293" s="80">
        <v>1966</v>
      </c>
      <c r="G293" s="80">
        <v>1967</v>
      </c>
      <c r="H293" s="79">
        <v>1993</v>
      </c>
      <c r="I293" s="2">
        <f t="shared" si="25"/>
        <v>26</v>
      </c>
      <c r="J293" s="2">
        <f t="shared" si="26"/>
        <v>27</v>
      </c>
      <c r="K293" s="2" t="s">
        <v>2144</v>
      </c>
      <c r="L293" s="14"/>
      <c r="M293" s="14"/>
    </row>
    <row r="294" spans="1:13" x14ac:dyDescent="0.25">
      <c r="A294" s="2">
        <f t="shared" si="28"/>
        <v>293</v>
      </c>
      <c r="B294" s="81" t="s">
        <v>2199</v>
      </c>
      <c r="C294" s="81" t="s">
        <v>2110</v>
      </c>
      <c r="D294" s="81">
        <v>266</v>
      </c>
      <c r="E294" s="80">
        <v>1965</v>
      </c>
      <c r="F294" s="80">
        <v>1966</v>
      </c>
      <c r="G294" s="80">
        <v>1967</v>
      </c>
      <c r="H294" s="79">
        <v>1990</v>
      </c>
      <c r="I294" s="2">
        <f t="shared" si="25"/>
        <v>23</v>
      </c>
      <c r="J294" s="2">
        <f t="shared" si="26"/>
        <v>24</v>
      </c>
      <c r="K294" s="2" t="s">
        <v>2129</v>
      </c>
      <c r="L294" s="14"/>
      <c r="M294" s="14"/>
    </row>
    <row r="295" spans="1:13" x14ac:dyDescent="0.25">
      <c r="A295" s="2">
        <f t="shared" si="28"/>
        <v>294</v>
      </c>
      <c r="B295" s="81" t="s">
        <v>2200</v>
      </c>
      <c r="C295" s="81" t="s">
        <v>2110</v>
      </c>
      <c r="D295" s="81">
        <v>266</v>
      </c>
      <c r="E295" s="80">
        <v>1965</v>
      </c>
      <c r="F295" s="80">
        <v>1966</v>
      </c>
      <c r="G295" s="80">
        <v>1967</v>
      </c>
      <c r="H295" s="79">
        <v>1994</v>
      </c>
      <c r="I295" s="2">
        <f t="shared" si="25"/>
        <v>27</v>
      </c>
      <c r="J295" s="2">
        <f t="shared" si="26"/>
        <v>28</v>
      </c>
      <c r="K295" s="2" t="s">
        <v>2129</v>
      </c>
      <c r="L295" s="14"/>
      <c r="M295" s="14"/>
    </row>
    <row r="296" spans="1:13" x14ac:dyDescent="0.25">
      <c r="A296" s="2">
        <f t="shared" si="28"/>
        <v>295</v>
      </c>
      <c r="B296" s="81" t="s">
        <v>2201</v>
      </c>
      <c r="C296" s="81" t="s">
        <v>2110</v>
      </c>
      <c r="D296" s="81">
        <v>266</v>
      </c>
      <c r="E296" s="80">
        <v>1965</v>
      </c>
      <c r="F296" s="80">
        <v>1966</v>
      </c>
      <c r="G296" s="80">
        <v>1967</v>
      </c>
      <c r="H296" s="79">
        <v>1992</v>
      </c>
      <c r="I296" s="2">
        <f t="shared" si="25"/>
        <v>25</v>
      </c>
      <c r="J296" s="2">
        <f t="shared" si="26"/>
        <v>26</v>
      </c>
      <c r="K296" s="2" t="s">
        <v>2129</v>
      </c>
      <c r="L296" s="14"/>
      <c r="M296" s="14"/>
    </row>
    <row r="297" spans="1:13" x14ac:dyDescent="0.25">
      <c r="A297" s="2">
        <f t="shared" si="28"/>
        <v>296</v>
      </c>
      <c r="B297" s="81" t="s">
        <v>2202</v>
      </c>
      <c r="C297" s="81" t="s">
        <v>2110</v>
      </c>
      <c r="D297" s="81">
        <v>266</v>
      </c>
      <c r="E297" s="80">
        <v>1965</v>
      </c>
      <c r="F297" s="80">
        <v>1966</v>
      </c>
      <c r="G297" s="80">
        <v>1967</v>
      </c>
      <c r="H297" s="79">
        <v>1995</v>
      </c>
      <c r="I297" s="2">
        <f t="shared" si="25"/>
        <v>28</v>
      </c>
      <c r="J297" s="2">
        <f t="shared" si="26"/>
        <v>29</v>
      </c>
      <c r="K297" s="2" t="s">
        <v>2135</v>
      </c>
      <c r="L297" s="14"/>
      <c r="M297" s="14"/>
    </row>
    <row r="298" spans="1:13" x14ac:dyDescent="0.25">
      <c r="A298" s="2">
        <f t="shared" si="28"/>
        <v>297</v>
      </c>
      <c r="B298" s="81" t="s">
        <v>2203</v>
      </c>
      <c r="C298" s="81" t="s">
        <v>2110</v>
      </c>
      <c r="D298" s="81">
        <v>266</v>
      </c>
      <c r="E298" s="80">
        <v>1967</v>
      </c>
      <c r="F298" s="80">
        <v>1967</v>
      </c>
      <c r="G298" s="80">
        <v>1968</v>
      </c>
      <c r="H298" s="79">
        <v>1990</v>
      </c>
      <c r="I298" s="2">
        <f t="shared" si="25"/>
        <v>22</v>
      </c>
      <c r="J298" s="2">
        <f t="shared" si="26"/>
        <v>23</v>
      </c>
      <c r="K298" s="2" t="s">
        <v>2144</v>
      </c>
      <c r="L298" s="14"/>
      <c r="M298" s="14"/>
    </row>
    <row r="299" spans="1:13" x14ac:dyDescent="0.25">
      <c r="A299" s="2">
        <f t="shared" si="28"/>
        <v>298</v>
      </c>
      <c r="B299" s="81" t="s">
        <v>2204</v>
      </c>
      <c r="C299" s="81" t="s">
        <v>2110</v>
      </c>
      <c r="D299" s="81">
        <v>266</v>
      </c>
      <c r="E299" s="80">
        <v>1967</v>
      </c>
      <c r="F299" s="80">
        <v>1967</v>
      </c>
      <c r="G299" s="80">
        <v>1968</v>
      </c>
      <c r="H299" s="79">
        <v>1992</v>
      </c>
      <c r="I299" s="2">
        <f t="shared" si="25"/>
        <v>24</v>
      </c>
      <c r="J299" s="2">
        <f t="shared" si="26"/>
        <v>25</v>
      </c>
      <c r="K299" s="2" t="s">
        <v>2135</v>
      </c>
      <c r="L299" s="14"/>
      <c r="M299" s="14"/>
    </row>
    <row r="300" spans="1:13" x14ac:dyDescent="0.25">
      <c r="A300" s="2">
        <f t="shared" si="28"/>
        <v>299</v>
      </c>
      <c r="B300" s="81" t="s">
        <v>2205</v>
      </c>
      <c r="C300" s="81" t="s">
        <v>2110</v>
      </c>
      <c r="D300" s="81">
        <v>266</v>
      </c>
      <c r="E300" s="80">
        <v>1967</v>
      </c>
      <c r="F300" s="80">
        <v>1967</v>
      </c>
      <c r="G300" s="80">
        <v>1968</v>
      </c>
      <c r="H300" s="79">
        <v>1993</v>
      </c>
      <c r="I300" s="2">
        <f t="shared" si="25"/>
        <v>25</v>
      </c>
      <c r="J300" s="2">
        <f t="shared" si="26"/>
        <v>26</v>
      </c>
      <c r="K300" s="2" t="s">
        <v>2129</v>
      </c>
      <c r="L300" s="14"/>
      <c r="M300" s="14"/>
    </row>
    <row r="301" spans="1:13" x14ac:dyDescent="0.25">
      <c r="A301" s="2">
        <f t="shared" si="28"/>
        <v>300</v>
      </c>
      <c r="B301" s="81" t="s">
        <v>2206</v>
      </c>
      <c r="C301" s="81" t="s">
        <v>2110</v>
      </c>
      <c r="D301" s="81">
        <v>266</v>
      </c>
      <c r="E301" s="80">
        <v>1967</v>
      </c>
      <c r="F301" s="80">
        <v>1968</v>
      </c>
      <c r="G301" s="80">
        <v>1969</v>
      </c>
      <c r="H301" s="79">
        <v>1992</v>
      </c>
      <c r="I301" s="2">
        <f t="shared" si="25"/>
        <v>23</v>
      </c>
      <c r="J301" s="2">
        <f t="shared" si="26"/>
        <v>24</v>
      </c>
      <c r="K301" s="2" t="s">
        <v>2129</v>
      </c>
      <c r="L301" s="14"/>
      <c r="M301" s="14"/>
    </row>
    <row r="302" spans="1:13" x14ac:dyDescent="0.25">
      <c r="A302" s="2">
        <f t="shared" si="28"/>
        <v>301</v>
      </c>
      <c r="B302" s="81" t="s">
        <v>2207</v>
      </c>
      <c r="C302" s="81" t="s">
        <v>2110</v>
      </c>
      <c r="D302" s="81">
        <v>266</v>
      </c>
      <c r="E302" s="80">
        <v>1967</v>
      </c>
      <c r="F302" s="80">
        <v>1968</v>
      </c>
      <c r="G302" s="80">
        <v>1969</v>
      </c>
      <c r="H302" s="79">
        <v>1993</v>
      </c>
      <c r="I302" s="2">
        <f t="shared" si="25"/>
        <v>24</v>
      </c>
      <c r="J302" s="2">
        <f t="shared" si="26"/>
        <v>25</v>
      </c>
      <c r="K302" s="2" t="s">
        <v>2129</v>
      </c>
      <c r="L302" s="14"/>
      <c r="M302" s="14"/>
    </row>
    <row r="303" spans="1:13" x14ac:dyDescent="0.25">
      <c r="A303" s="2">
        <f t="shared" si="28"/>
        <v>302</v>
      </c>
      <c r="B303" s="81" t="s">
        <v>2208</v>
      </c>
      <c r="C303" s="81" t="s">
        <v>2110</v>
      </c>
      <c r="D303" s="81">
        <v>266</v>
      </c>
      <c r="E303" s="80">
        <v>1967</v>
      </c>
      <c r="F303" s="80">
        <v>1968</v>
      </c>
      <c r="G303" s="80">
        <v>1969</v>
      </c>
      <c r="H303" s="79">
        <v>1992</v>
      </c>
      <c r="I303" s="2">
        <f t="shared" si="25"/>
        <v>23</v>
      </c>
      <c r="J303" s="2">
        <f t="shared" si="26"/>
        <v>24</v>
      </c>
      <c r="K303" s="2" t="s">
        <v>2125</v>
      </c>
      <c r="L303" s="14"/>
      <c r="M303" s="14"/>
    </row>
    <row r="304" spans="1:13" x14ac:dyDescent="0.25">
      <c r="A304" s="2">
        <f t="shared" si="28"/>
        <v>303</v>
      </c>
      <c r="B304" s="81" t="s">
        <v>2209</v>
      </c>
      <c r="C304" s="81" t="s">
        <v>2110</v>
      </c>
      <c r="D304" s="81">
        <v>266</v>
      </c>
      <c r="E304" s="80">
        <v>1961</v>
      </c>
      <c r="F304" s="80">
        <v>1962</v>
      </c>
      <c r="G304" s="80">
        <v>1963</v>
      </c>
      <c r="H304" s="79">
        <v>1987</v>
      </c>
      <c r="I304" s="2">
        <f t="shared" ref="I304:I367" si="29">H304-G304</f>
        <v>24</v>
      </c>
      <c r="J304" s="2">
        <f t="shared" ref="J304:J367" si="30">H304-F304</f>
        <v>25</v>
      </c>
      <c r="K304" s="2" t="s">
        <v>2126</v>
      </c>
      <c r="L304" s="14"/>
      <c r="M304" s="14"/>
    </row>
    <row r="305" spans="1:13" x14ac:dyDescent="0.25">
      <c r="A305" s="2">
        <f t="shared" si="28"/>
        <v>304</v>
      </c>
      <c r="B305" s="81" t="s">
        <v>2210</v>
      </c>
      <c r="C305" s="81" t="s">
        <v>2110</v>
      </c>
      <c r="D305" s="81">
        <v>266</v>
      </c>
      <c r="E305" s="80">
        <v>1962</v>
      </c>
      <c r="F305" s="80">
        <v>1963</v>
      </c>
      <c r="G305" s="80">
        <v>1964</v>
      </c>
      <c r="H305" s="79">
        <v>1989</v>
      </c>
      <c r="I305" s="2">
        <f t="shared" si="29"/>
        <v>25</v>
      </c>
      <c r="J305" s="2">
        <f t="shared" si="30"/>
        <v>26</v>
      </c>
      <c r="K305" s="2" t="s">
        <v>2126</v>
      </c>
      <c r="L305" s="14"/>
      <c r="M305" s="14"/>
    </row>
    <row r="306" spans="1:13" x14ac:dyDescent="0.25">
      <c r="A306" s="2">
        <f t="shared" si="28"/>
        <v>305</v>
      </c>
      <c r="B306" s="81" t="s">
        <v>2211</v>
      </c>
      <c r="C306" s="81" t="s">
        <v>2110</v>
      </c>
      <c r="D306" s="81">
        <v>266</v>
      </c>
      <c r="E306" s="80">
        <v>1963</v>
      </c>
      <c r="F306" s="80">
        <v>1964</v>
      </c>
      <c r="G306" s="80">
        <v>1965</v>
      </c>
      <c r="H306" s="79">
        <v>1990</v>
      </c>
      <c r="I306" s="2">
        <f t="shared" si="29"/>
        <v>25</v>
      </c>
      <c r="J306" s="2">
        <f t="shared" si="30"/>
        <v>26</v>
      </c>
      <c r="K306" s="2" t="s">
        <v>2126</v>
      </c>
      <c r="L306" s="14"/>
      <c r="M306" s="14"/>
    </row>
    <row r="307" spans="1:13" x14ac:dyDescent="0.25">
      <c r="A307" s="2">
        <f t="shared" si="28"/>
        <v>306</v>
      </c>
      <c r="B307" s="81" t="s">
        <v>2212</v>
      </c>
      <c r="C307" s="81" t="s">
        <v>2110</v>
      </c>
      <c r="D307" s="81">
        <v>266</v>
      </c>
      <c r="E307" s="80">
        <v>1964</v>
      </c>
      <c r="F307" s="80">
        <v>1965</v>
      </c>
      <c r="G307" s="80">
        <v>1966</v>
      </c>
      <c r="H307" s="79">
        <v>1989</v>
      </c>
      <c r="I307" s="2">
        <f t="shared" si="29"/>
        <v>23</v>
      </c>
      <c r="J307" s="2">
        <f t="shared" si="30"/>
        <v>24</v>
      </c>
      <c r="K307" s="2" t="s">
        <v>2126</v>
      </c>
      <c r="L307" s="14"/>
      <c r="M307" s="14"/>
    </row>
    <row r="308" spans="1:13" x14ac:dyDescent="0.25">
      <c r="A308" s="2">
        <f t="shared" si="28"/>
        <v>307</v>
      </c>
      <c r="B308" s="81" t="s">
        <v>2213</v>
      </c>
      <c r="C308" s="81" t="s">
        <v>2110</v>
      </c>
      <c r="D308" s="81">
        <v>266</v>
      </c>
      <c r="E308" s="80">
        <v>1964</v>
      </c>
      <c r="F308" s="80">
        <v>1965</v>
      </c>
      <c r="G308" s="80">
        <v>1966</v>
      </c>
      <c r="H308" s="79">
        <v>1991</v>
      </c>
      <c r="I308" s="2">
        <f t="shared" si="29"/>
        <v>25</v>
      </c>
      <c r="J308" s="2">
        <f t="shared" si="30"/>
        <v>26</v>
      </c>
      <c r="K308" s="2" t="s">
        <v>2126</v>
      </c>
      <c r="L308" s="14"/>
      <c r="M308" s="14"/>
    </row>
    <row r="309" spans="1:13" x14ac:dyDescent="0.25">
      <c r="A309" s="2">
        <f t="shared" si="28"/>
        <v>308</v>
      </c>
      <c r="B309" s="81" t="s">
        <v>2214</v>
      </c>
      <c r="C309" s="81" t="s">
        <v>2110</v>
      </c>
      <c r="D309" s="81">
        <v>266</v>
      </c>
      <c r="E309" s="80">
        <v>1965</v>
      </c>
      <c r="F309" s="80">
        <v>1966</v>
      </c>
      <c r="G309" s="80">
        <v>1967</v>
      </c>
      <c r="H309" s="79">
        <v>1992</v>
      </c>
      <c r="I309" s="2">
        <f t="shared" si="29"/>
        <v>25</v>
      </c>
      <c r="J309" s="2">
        <f t="shared" si="30"/>
        <v>26</v>
      </c>
      <c r="K309" s="2" t="s">
        <v>2126</v>
      </c>
      <c r="L309" s="14"/>
      <c r="M309" s="14"/>
    </row>
    <row r="310" spans="1:13" x14ac:dyDescent="0.25">
      <c r="A310" s="2">
        <f t="shared" si="28"/>
        <v>309</v>
      </c>
      <c r="B310" s="81" t="s">
        <v>2215</v>
      </c>
      <c r="C310" s="81" t="s">
        <v>2110</v>
      </c>
      <c r="D310" s="81">
        <v>266</v>
      </c>
      <c r="E310" s="80">
        <v>1965</v>
      </c>
      <c r="F310" s="80">
        <v>1966</v>
      </c>
      <c r="G310" s="80">
        <v>1967</v>
      </c>
      <c r="H310" s="79">
        <v>1994</v>
      </c>
      <c r="I310" s="2">
        <f t="shared" si="29"/>
        <v>27</v>
      </c>
      <c r="J310" s="2">
        <f t="shared" si="30"/>
        <v>28</v>
      </c>
      <c r="K310" s="2" t="s">
        <v>2126</v>
      </c>
      <c r="L310" s="14"/>
      <c r="M310" s="14"/>
    </row>
    <row r="311" spans="1:13" x14ac:dyDescent="0.25">
      <c r="A311" s="2">
        <f t="shared" ref="A311:A374" si="31">A310+1</f>
        <v>310</v>
      </c>
      <c r="B311" s="81" t="s">
        <v>2216</v>
      </c>
      <c r="C311" s="81" t="s">
        <v>2110</v>
      </c>
      <c r="D311" s="81">
        <v>266</v>
      </c>
      <c r="E311" s="80">
        <v>1967</v>
      </c>
      <c r="F311" s="80">
        <v>1968</v>
      </c>
      <c r="G311" s="80">
        <v>1968</v>
      </c>
      <c r="H311" s="79">
        <v>1993</v>
      </c>
      <c r="I311" s="2">
        <f t="shared" si="29"/>
        <v>25</v>
      </c>
      <c r="J311" s="2">
        <f t="shared" si="30"/>
        <v>25</v>
      </c>
      <c r="K311" s="2" t="s">
        <v>2126</v>
      </c>
      <c r="L311" s="14"/>
      <c r="M311" s="14"/>
    </row>
    <row r="312" spans="1:13" x14ac:dyDescent="0.25">
      <c r="A312" s="2">
        <f t="shared" si="31"/>
        <v>311</v>
      </c>
      <c r="B312" s="81" t="s">
        <v>2217</v>
      </c>
      <c r="C312" s="81" t="s">
        <v>2110</v>
      </c>
      <c r="D312" s="81">
        <v>266</v>
      </c>
      <c r="E312" s="80">
        <v>1967</v>
      </c>
      <c r="F312" s="80">
        <v>1968</v>
      </c>
      <c r="G312" s="80">
        <v>1968</v>
      </c>
      <c r="H312" s="79">
        <v>1991</v>
      </c>
      <c r="I312" s="2">
        <f t="shared" si="29"/>
        <v>23</v>
      </c>
      <c r="J312" s="2">
        <f t="shared" si="30"/>
        <v>23</v>
      </c>
      <c r="K312" s="2" t="s">
        <v>2126</v>
      </c>
      <c r="L312" s="14"/>
      <c r="M312" s="14"/>
    </row>
    <row r="313" spans="1:13" x14ac:dyDescent="0.25">
      <c r="A313" s="2">
        <f t="shared" si="31"/>
        <v>312</v>
      </c>
      <c r="B313" s="81" t="s">
        <v>2218</v>
      </c>
      <c r="C313" s="81" t="s">
        <v>2110</v>
      </c>
      <c r="D313" s="81">
        <v>266</v>
      </c>
      <c r="E313" s="80">
        <v>1967</v>
      </c>
      <c r="F313" s="80">
        <v>1968</v>
      </c>
      <c r="G313" s="80">
        <v>1968</v>
      </c>
      <c r="H313" s="79">
        <v>1992</v>
      </c>
      <c r="I313" s="2">
        <f t="shared" si="29"/>
        <v>24</v>
      </c>
      <c r="J313" s="2">
        <f t="shared" si="30"/>
        <v>24</v>
      </c>
      <c r="K313" s="2" t="s">
        <v>2126</v>
      </c>
      <c r="L313" s="14"/>
      <c r="M313" s="14"/>
    </row>
    <row r="314" spans="1:13" x14ac:dyDescent="0.25">
      <c r="A314" s="2">
        <f t="shared" si="31"/>
        <v>313</v>
      </c>
      <c r="B314" s="81" t="s">
        <v>2219</v>
      </c>
      <c r="C314" s="81" t="s">
        <v>2110</v>
      </c>
      <c r="D314" s="81">
        <v>266</v>
      </c>
      <c r="E314" s="80">
        <v>1967</v>
      </c>
      <c r="F314" s="80">
        <v>1968</v>
      </c>
      <c r="G314" s="80">
        <v>1969</v>
      </c>
      <c r="H314" s="79">
        <v>1994</v>
      </c>
      <c r="I314" s="2">
        <f t="shared" si="29"/>
        <v>25</v>
      </c>
      <c r="J314" s="2">
        <f t="shared" si="30"/>
        <v>26</v>
      </c>
      <c r="K314" s="2" t="s">
        <v>2126</v>
      </c>
      <c r="L314" s="14"/>
      <c r="M314" s="14"/>
    </row>
    <row r="315" spans="1:13" x14ac:dyDescent="0.25">
      <c r="A315" s="2">
        <f t="shared" si="31"/>
        <v>314</v>
      </c>
      <c r="B315" s="81" t="s">
        <v>2220</v>
      </c>
      <c r="C315" s="81" t="s">
        <v>2110</v>
      </c>
      <c r="D315" s="81">
        <v>266</v>
      </c>
      <c r="E315" s="80">
        <v>1967</v>
      </c>
      <c r="F315" s="80">
        <v>1968</v>
      </c>
      <c r="G315" s="80">
        <v>1969</v>
      </c>
      <c r="H315" s="79">
        <v>1993</v>
      </c>
      <c r="I315" s="2">
        <f t="shared" si="29"/>
        <v>24</v>
      </c>
      <c r="J315" s="2">
        <f t="shared" si="30"/>
        <v>25</v>
      </c>
      <c r="K315" s="2" t="s">
        <v>2126</v>
      </c>
      <c r="L315" s="14"/>
      <c r="M315" s="14"/>
    </row>
    <row r="316" spans="1:13" x14ac:dyDescent="0.25">
      <c r="A316" s="2">
        <f t="shared" si="31"/>
        <v>315</v>
      </c>
      <c r="B316" s="81" t="s">
        <v>2221</v>
      </c>
      <c r="C316" s="81" t="s">
        <v>2110</v>
      </c>
      <c r="D316" s="81">
        <v>266</v>
      </c>
      <c r="E316" s="80">
        <v>1967</v>
      </c>
      <c r="F316" s="80">
        <v>1968</v>
      </c>
      <c r="G316" s="80">
        <v>1969</v>
      </c>
      <c r="H316" s="79">
        <v>1993</v>
      </c>
      <c r="I316" s="2">
        <f t="shared" si="29"/>
        <v>24</v>
      </c>
      <c r="J316" s="2">
        <f t="shared" si="30"/>
        <v>25</v>
      </c>
      <c r="K316" s="2" t="s">
        <v>2126</v>
      </c>
      <c r="L316" s="14"/>
      <c r="M316" s="14"/>
    </row>
    <row r="317" spans="1:13" x14ac:dyDescent="0.25">
      <c r="A317" s="2">
        <f t="shared" si="31"/>
        <v>316</v>
      </c>
      <c r="B317" s="84" t="s">
        <v>2222</v>
      </c>
      <c r="C317" s="84" t="s">
        <v>2110</v>
      </c>
      <c r="D317" s="84">
        <v>266</v>
      </c>
      <c r="E317" s="83">
        <v>1968</v>
      </c>
      <c r="F317" s="83">
        <v>1969</v>
      </c>
      <c r="G317" s="83">
        <v>1970</v>
      </c>
      <c r="H317" s="2">
        <v>1992</v>
      </c>
      <c r="I317" s="2">
        <f t="shared" si="29"/>
        <v>22</v>
      </c>
      <c r="J317" s="2">
        <f t="shared" si="30"/>
        <v>23</v>
      </c>
      <c r="K317" s="2" t="s">
        <v>2126</v>
      </c>
      <c r="L317" s="14"/>
      <c r="M317" s="14"/>
    </row>
    <row r="318" spans="1:13" x14ac:dyDescent="0.25">
      <c r="A318" s="2">
        <f t="shared" si="31"/>
        <v>317</v>
      </c>
      <c r="B318" s="84" t="s">
        <v>2223</v>
      </c>
      <c r="C318" s="84" t="s">
        <v>2110</v>
      </c>
      <c r="D318" s="84" t="s">
        <v>2224</v>
      </c>
      <c r="E318" s="83">
        <v>1968</v>
      </c>
      <c r="F318" s="83">
        <v>1969</v>
      </c>
      <c r="G318" s="83">
        <v>1970</v>
      </c>
      <c r="H318" s="79">
        <v>1994</v>
      </c>
      <c r="I318" s="2">
        <f t="shared" si="29"/>
        <v>24</v>
      </c>
      <c r="J318" s="2">
        <f t="shared" si="30"/>
        <v>25</v>
      </c>
      <c r="K318" s="2" t="s">
        <v>2144</v>
      </c>
      <c r="L318" s="14"/>
      <c r="M318" s="14"/>
    </row>
    <row r="319" spans="1:13" x14ac:dyDescent="0.25">
      <c r="A319" s="2">
        <f t="shared" si="31"/>
        <v>318</v>
      </c>
      <c r="B319" s="84" t="s">
        <v>2225</v>
      </c>
      <c r="C319" s="84" t="s">
        <v>2110</v>
      </c>
      <c r="D319" s="84" t="s">
        <v>2224</v>
      </c>
      <c r="E319" s="83">
        <v>1968</v>
      </c>
      <c r="F319" s="83">
        <v>1969</v>
      </c>
      <c r="G319" s="83">
        <v>1970</v>
      </c>
      <c r="H319" s="79">
        <v>1993</v>
      </c>
      <c r="I319" s="2">
        <f t="shared" si="29"/>
        <v>23</v>
      </c>
      <c r="J319" s="2">
        <f t="shared" si="30"/>
        <v>24</v>
      </c>
      <c r="K319" s="2" t="s">
        <v>2144</v>
      </c>
      <c r="L319" s="14"/>
      <c r="M319" s="14"/>
    </row>
    <row r="320" spans="1:13" x14ac:dyDescent="0.25">
      <c r="A320" s="2">
        <f t="shared" si="31"/>
        <v>319</v>
      </c>
      <c r="B320" s="84" t="s">
        <v>2226</v>
      </c>
      <c r="C320" s="84" t="s">
        <v>2110</v>
      </c>
      <c r="D320" s="84" t="s">
        <v>2224</v>
      </c>
      <c r="E320" s="83">
        <v>1969</v>
      </c>
      <c r="F320" s="83">
        <v>1970</v>
      </c>
      <c r="G320" s="83">
        <v>1971</v>
      </c>
      <c r="H320" s="79">
        <v>1992</v>
      </c>
      <c r="I320" s="2">
        <f t="shared" si="29"/>
        <v>21</v>
      </c>
      <c r="J320" s="2">
        <f t="shared" si="30"/>
        <v>22</v>
      </c>
      <c r="K320" s="2" t="s">
        <v>2129</v>
      </c>
      <c r="L320" s="14"/>
      <c r="M320" s="14"/>
    </row>
    <row r="321" spans="1:13" x14ac:dyDescent="0.25">
      <c r="A321" s="2">
        <f t="shared" si="31"/>
        <v>320</v>
      </c>
      <c r="B321" s="84" t="s">
        <v>2227</v>
      </c>
      <c r="C321" s="84" t="s">
        <v>2110</v>
      </c>
      <c r="D321" s="84" t="s">
        <v>2224</v>
      </c>
      <c r="E321" s="83">
        <v>1969</v>
      </c>
      <c r="F321" s="83">
        <v>1970</v>
      </c>
      <c r="G321" s="83">
        <v>1971</v>
      </c>
      <c r="H321" s="79">
        <v>1991</v>
      </c>
      <c r="I321" s="2">
        <f t="shared" si="29"/>
        <v>20</v>
      </c>
      <c r="J321" s="2">
        <f t="shared" si="30"/>
        <v>21</v>
      </c>
      <c r="K321" s="2" t="s">
        <v>2129</v>
      </c>
      <c r="L321" s="14"/>
      <c r="M321" s="14"/>
    </row>
    <row r="322" spans="1:13" x14ac:dyDescent="0.25">
      <c r="A322" s="2">
        <f t="shared" si="31"/>
        <v>321</v>
      </c>
      <c r="B322" s="84" t="s">
        <v>2228</v>
      </c>
      <c r="C322" s="84" t="s">
        <v>2110</v>
      </c>
      <c r="D322" s="84" t="s">
        <v>2224</v>
      </c>
      <c r="E322" s="83">
        <v>1970</v>
      </c>
      <c r="F322" s="83">
        <v>1970</v>
      </c>
      <c r="G322" s="83">
        <v>1971</v>
      </c>
      <c r="H322" s="79">
        <v>1994</v>
      </c>
      <c r="I322" s="2">
        <f t="shared" si="29"/>
        <v>23</v>
      </c>
      <c r="J322" s="2">
        <f t="shared" si="30"/>
        <v>24</v>
      </c>
      <c r="K322" s="2" t="s">
        <v>2135</v>
      </c>
      <c r="L322" s="14"/>
      <c r="M322" s="14"/>
    </row>
    <row r="323" spans="1:13" x14ac:dyDescent="0.25">
      <c r="A323" s="2">
        <f t="shared" si="31"/>
        <v>322</v>
      </c>
      <c r="B323" s="84" t="s">
        <v>2229</v>
      </c>
      <c r="C323" s="84" t="s">
        <v>2110</v>
      </c>
      <c r="D323" s="84" t="s">
        <v>2224</v>
      </c>
      <c r="E323" s="83">
        <v>1970</v>
      </c>
      <c r="F323" s="83">
        <v>1971</v>
      </c>
      <c r="G323" s="84">
        <v>1972</v>
      </c>
      <c r="H323" s="79">
        <v>1995</v>
      </c>
      <c r="I323" s="2">
        <f t="shared" si="29"/>
        <v>23</v>
      </c>
      <c r="J323" s="2">
        <f t="shared" si="30"/>
        <v>24</v>
      </c>
      <c r="K323" s="2" t="s">
        <v>2135</v>
      </c>
      <c r="L323" s="14"/>
      <c r="M323" s="14"/>
    </row>
    <row r="324" spans="1:13" x14ac:dyDescent="0.25">
      <c r="A324" s="2">
        <f t="shared" si="31"/>
        <v>323</v>
      </c>
      <c r="B324" s="84" t="s">
        <v>2230</v>
      </c>
      <c r="C324" s="84" t="s">
        <v>2110</v>
      </c>
      <c r="D324" s="84" t="s">
        <v>2224</v>
      </c>
      <c r="E324" s="83">
        <v>1970</v>
      </c>
      <c r="F324" s="83">
        <v>1971</v>
      </c>
      <c r="G324" s="84">
        <v>1972</v>
      </c>
      <c r="H324" s="79">
        <v>2004</v>
      </c>
      <c r="I324" s="2">
        <f t="shared" si="29"/>
        <v>32</v>
      </c>
      <c r="J324" s="2">
        <f t="shared" si="30"/>
        <v>33</v>
      </c>
      <c r="K324" s="2" t="s">
        <v>2129</v>
      </c>
      <c r="L324" s="14"/>
      <c r="M324" s="14"/>
    </row>
    <row r="325" spans="1:13" x14ac:dyDescent="0.25">
      <c r="A325" s="2">
        <f t="shared" si="31"/>
        <v>324</v>
      </c>
      <c r="B325" s="84" t="s">
        <v>2231</v>
      </c>
      <c r="C325" s="84" t="s">
        <v>2110</v>
      </c>
      <c r="D325" s="84" t="s">
        <v>2224</v>
      </c>
      <c r="E325" s="83">
        <v>1970</v>
      </c>
      <c r="F325" s="83">
        <v>1971</v>
      </c>
      <c r="G325" s="84">
        <v>1972</v>
      </c>
      <c r="H325" s="79">
        <v>1994</v>
      </c>
      <c r="I325" s="2">
        <f t="shared" si="29"/>
        <v>22</v>
      </c>
      <c r="J325" s="2">
        <f t="shared" si="30"/>
        <v>23</v>
      </c>
      <c r="K325" s="2" t="s">
        <v>2144</v>
      </c>
      <c r="L325" s="14"/>
      <c r="M325" s="14"/>
    </row>
    <row r="326" spans="1:13" x14ac:dyDescent="0.25">
      <c r="A326" s="2">
        <f t="shared" si="31"/>
        <v>325</v>
      </c>
      <c r="B326" s="84" t="s">
        <v>2232</v>
      </c>
      <c r="C326" s="84" t="s">
        <v>2110</v>
      </c>
      <c r="D326" s="84" t="s">
        <v>2224</v>
      </c>
      <c r="E326" s="83">
        <v>1971</v>
      </c>
      <c r="F326" s="83">
        <v>1971</v>
      </c>
      <c r="G326" s="84">
        <v>1972</v>
      </c>
      <c r="H326" s="79">
        <v>1996</v>
      </c>
      <c r="I326" s="2">
        <f t="shared" si="29"/>
        <v>24</v>
      </c>
      <c r="J326" s="2">
        <f t="shared" si="30"/>
        <v>25</v>
      </c>
      <c r="K326" s="2" t="s">
        <v>2129</v>
      </c>
      <c r="L326" s="14"/>
      <c r="M326" s="14"/>
    </row>
    <row r="327" spans="1:13" x14ac:dyDescent="0.25">
      <c r="A327" s="2">
        <f t="shared" si="31"/>
        <v>326</v>
      </c>
      <c r="B327" s="84" t="s">
        <v>2233</v>
      </c>
      <c r="C327" s="84" t="s">
        <v>2110</v>
      </c>
      <c r="D327" s="84" t="s">
        <v>2224</v>
      </c>
      <c r="E327" s="83">
        <v>1971</v>
      </c>
      <c r="F327" s="84">
        <v>1972</v>
      </c>
      <c r="G327" s="83">
        <v>1973</v>
      </c>
      <c r="H327" s="79">
        <v>1994</v>
      </c>
      <c r="I327" s="2">
        <f t="shared" si="29"/>
        <v>21</v>
      </c>
      <c r="J327" s="2">
        <f t="shared" si="30"/>
        <v>22</v>
      </c>
      <c r="K327" s="2" t="s">
        <v>2135</v>
      </c>
      <c r="L327" s="14"/>
      <c r="M327" s="14"/>
    </row>
    <row r="328" spans="1:13" x14ac:dyDescent="0.25">
      <c r="A328" s="2">
        <f t="shared" si="31"/>
        <v>327</v>
      </c>
      <c r="B328" s="84" t="s">
        <v>2234</v>
      </c>
      <c r="C328" s="84" t="s">
        <v>2110</v>
      </c>
      <c r="D328" s="84" t="s">
        <v>2224</v>
      </c>
      <c r="E328" s="83">
        <v>1971</v>
      </c>
      <c r="F328" s="84">
        <v>1972</v>
      </c>
      <c r="G328" s="83">
        <v>1973</v>
      </c>
      <c r="H328" s="79">
        <v>1998</v>
      </c>
      <c r="I328" s="2">
        <f t="shared" si="29"/>
        <v>25</v>
      </c>
      <c r="J328" s="2">
        <f t="shared" si="30"/>
        <v>26</v>
      </c>
      <c r="K328" s="2" t="s">
        <v>2144</v>
      </c>
      <c r="L328" s="14"/>
      <c r="M328" s="14"/>
    </row>
    <row r="329" spans="1:13" x14ac:dyDescent="0.25">
      <c r="A329" s="2">
        <f t="shared" si="31"/>
        <v>328</v>
      </c>
      <c r="B329" s="92" t="s">
        <v>2237</v>
      </c>
      <c r="C329" s="92" t="s">
        <v>2110</v>
      </c>
      <c r="D329" s="92" t="s">
        <v>2224</v>
      </c>
      <c r="E329" s="92">
        <v>1972</v>
      </c>
      <c r="F329" s="92">
        <v>1973</v>
      </c>
      <c r="G329" s="91" t="s">
        <v>881</v>
      </c>
      <c r="H329" s="2">
        <v>1995</v>
      </c>
      <c r="I329" s="2">
        <f t="shared" si="29"/>
        <v>21</v>
      </c>
      <c r="J329" s="2">
        <f t="shared" si="30"/>
        <v>22</v>
      </c>
      <c r="K329" s="2" t="s">
        <v>2129</v>
      </c>
      <c r="L329" s="14"/>
      <c r="M329" s="14"/>
    </row>
    <row r="330" spans="1:13" x14ac:dyDescent="0.25">
      <c r="A330" s="2">
        <f t="shared" si="31"/>
        <v>329</v>
      </c>
      <c r="B330" s="92" t="s">
        <v>2240</v>
      </c>
      <c r="C330" s="92" t="s">
        <v>2110</v>
      </c>
      <c r="D330" s="92" t="s">
        <v>2224</v>
      </c>
      <c r="E330" s="92">
        <v>1973</v>
      </c>
      <c r="F330" s="92">
        <v>1974</v>
      </c>
      <c r="G330" s="91" t="s">
        <v>880</v>
      </c>
      <c r="H330" s="2">
        <v>2001</v>
      </c>
      <c r="I330" s="2">
        <f t="shared" si="29"/>
        <v>26</v>
      </c>
      <c r="J330" s="2">
        <f t="shared" si="30"/>
        <v>27</v>
      </c>
      <c r="K330" s="2" t="s">
        <v>2129</v>
      </c>
      <c r="L330" s="14"/>
      <c r="M330" s="14"/>
    </row>
    <row r="331" spans="1:13" x14ac:dyDescent="0.25">
      <c r="A331" s="2">
        <f t="shared" si="31"/>
        <v>330</v>
      </c>
      <c r="B331" s="95" t="s">
        <v>2242</v>
      </c>
      <c r="C331" s="95" t="s">
        <v>2110</v>
      </c>
      <c r="D331" s="95" t="s">
        <v>2224</v>
      </c>
      <c r="E331" s="95">
        <v>1973</v>
      </c>
      <c r="F331" s="95">
        <v>1974</v>
      </c>
      <c r="G331" s="94" t="s">
        <v>880</v>
      </c>
      <c r="H331" s="2">
        <v>1994</v>
      </c>
      <c r="I331" s="2">
        <f t="shared" si="29"/>
        <v>19</v>
      </c>
      <c r="J331" s="2">
        <f t="shared" si="30"/>
        <v>20</v>
      </c>
      <c r="K331" s="2" t="s">
        <v>2135</v>
      </c>
      <c r="L331" s="14"/>
      <c r="M331" s="14"/>
    </row>
    <row r="332" spans="1:13" x14ac:dyDescent="0.25">
      <c r="A332" s="2">
        <f t="shared" si="31"/>
        <v>331</v>
      </c>
      <c r="B332" s="95" t="s">
        <v>2244</v>
      </c>
      <c r="C332" s="95" t="s">
        <v>2110</v>
      </c>
      <c r="D332" s="95" t="s">
        <v>2224</v>
      </c>
      <c r="E332" s="95">
        <v>1974</v>
      </c>
      <c r="F332" s="95">
        <v>1975</v>
      </c>
      <c r="G332" s="94" t="s">
        <v>879</v>
      </c>
      <c r="H332" s="2">
        <v>2005</v>
      </c>
      <c r="I332" s="2">
        <f t="shared" si="29"/>
        <v>29</v>
      </c>
      <c r="J332" s="2">
        <f t="shared" si="30"/>
        <v>30</v>
      </c>
      <c r="K332" s="2" t="s">
        <v>2129</v>
      </c>
      <c r="L332" s="14"/>
      <c r="M332" s="14"/>
    </row>
    <row r="333" spans="1:13" x14ac:dyDescent="0.25">
      <c r="A333" s="2">
        <f t="shared" si="31"/>
        <v>332</v>
      </c>
      <c r="B333" s="95" t="s">
        <v>2245</v>
      </c>
      <c r="C333" s="95" t="s">
        <v>2110</v>
      </c>
      <c r="D333" s="95" t="s">
        <v>2224</v>
      </c>
      <c r="E333" s="95">
        <v>1974</v>
      </c>
      <c r="F333" s="95">
        <v>1975</v>
      </c>
      <c r="G333" s="94" t="s">
        <v>879</v>
      </c>
      <c r="H333" s="2">
        <v>1993</v>
      </c>
      <c r="I333" s="2">
        <f t="shared" si="29"/>
        <v>17</v>
      </c>
      <c r="J333" s="2">
        <f t="shared" si="30"/>
        <v>18</v>
      </c>
      <c r="K333" s="2" t="s">
        <v>2129</v>
      </c>
      <c r="L333" s="14"/>
      <c r="M333" s="14"/>
    </row>
    <row r="334" spans="1:13" x14ac:dyDescent="0.25">
      <c r="A334" s="2">
        <f t="shared" si="31"/>
        <v>333</v>
      </c>
      <c r="B334" s="95" t="s">
        <v>2246</v>
      </c>
      <c r="C334" s="95" t="s">
        <v>2110</v>
      </c>
      <c r="D334" s="95" t="s">
        <v>2224</v>
      </c>
      <c r="E334" s="95">
        <v>1974</v>
      </c>
      <c r="F334" s="95">
        <v>1975</v>
      </c>
      <c r="G334" s="94" t="s">
        <v>879</v>
      </c>
      <c r="H334" s="2">
        <v>1994</v>
      </c>
      <c r="I334" s="2">
        <f t="shared" si="29"/>
        <v>18</v>
      </c>
      <c r="J334" s="2">
        <f t="shared" si="30"/>
        <v>19</v>
      </c>
      <c r="K334" s="2" t="s">
        <v>2135</v>
      </c>
      <c r="L334" s="14"/>
      <c r="M334" s="14"/>
    </row>
    <row r="335" spans="1:13" x14ac:dyDescent="0.25">
      <c r="A335" s="2">
        <f t="shared" si="31"/>
        <v>334</v>
      </c>
      <c r="B335" s="95" t="s">
        <v>2249</v>
      </c>
      <c r="C335" s="95" t="s">
        <v>2110</v>
      </c>
      <c r="D335" s="95" t="s">
        <v>2224</v>
      </c>
      <c r="E335" s="95">
        <v>1976</v>
      </c>
      <c r="F335" s="95">
        <v>1977</v>
      </c>
      <c r="G335" s="94" t="s">
        <v>906</v>
      </c>
      <c r="H335" s="79">
        <v>2002</v>
      </c>
      <c r="I335" s="2">
        <f t="shared" si="29"/>
        <v>24</v>
      </c>
      <c r="J335" s="2">
        <f t="shared" si="30"/>
        <v>25</v>
      </c>
      <c r="K335" s="2" t="s">
        <v>2144</v>
      </c>
      <c r="L335" s="14"/>
      <c r="M335" s="14"/>
    </row>
    <row r="336" spans="1:13" x14ac:dyDescent="0.25">
      <c r="A336" s="2">
        <f t="shared" si="31"/>
        <v>335</v>
      </c>
      <c r="B336" s="95" t="s">
        <v>2250</v>
      </c>
      <c r="C336" s="95" t="s">
        <v>2110</v>
      </c>
      <c r="D336" s="95" t="s">
        <v>2224</v>
      </c>
      <c r="E336" s="94">
        <v>1970</v>
      </c>
      <c r="F336" s="95">
        <v>1971</v>
      </c>
      <c r="G336" s="95">
        <v>1972</v>
      </c>
      <c r="H336" s="79">
        <v>1993</v>
      </c>
      <c r="I336" s="2">
        <f t="shared" si="29"/>
        <v>21</v>
      </c>
      <c r="J336" s="2">
        <f t="shared" si="30"/>
        <v>22</v>
      </c>
      <c r="K336" s="2" t="s">
        <v>2126</v>
      </c>
      <c r="L336" s="14"/>
      <c r="M336" s="14"/>
    </row>
    <row r="337" spans="1:13" x14ac:dyDescent="0.25">
      <c r="A337" s="2">
        <f t="shared" si="31"/>
        <v>336</v>
      </c>
      <c r="B337" s="95" t="s">
        <v>2251</v>
      </c>
      <c r="C337" s="95" t="s">
        <v>2110</v>
      </c>
      <c r="D337" s="95" t="s">
        <v>2224</v>
      </c>
      <c r="E337" s="95">
        <v>1972</v>
      </c>
      <c r="F337" s="94">
        <v>1973</v>
      </c>
      <c r="G337" s="94">
        <v>1973</v>
      </c>
      <c r="H337" s="79">
        <v>1993</v>
      </c>
      <c r="I337" s="2">
        <f t="shared" si="29"/>
        <v>20</v>
      </c>
      <c r="J337" s="2">
        <f t="shared" si="30"/>
        <v>20</v>
      </c>
      <c r="K337" s="2" t="s">
        <v>2126</v>
      </c>
      <c r="L337" s="14"/>
      <c r="M337" s="14"/>
    </row>
    <row r="338" spans="1:13" x14ac:dyDescent="0.25">
      <c r="A338" s="2">
        <f t="shared" si="31"/>
        <v>337</v>
      </c>
      <c r="B338" s="95" t="s">
        <v>2252</v>
      </c>
      <c r="C338" s="95" t="s">
        <v>2110</v>
      </c>
      <c r="D338" s="95" t="s">
        <v>2224</v>
      </c>
      <c r="E338" s="95">
        <v>1973</v>
      </c>
      <c r="F338" s="95">
        <v>1974</v>
      </c>
      <c r="G338" s="94" t="s">
        <v>881</v>
      </c>
      <c r="H338" s="79">
        <v>1995</v>
      </c>
      <c r="I338" s="2">
        <f t="shared" si="29"/>
        <v>21</v>
      </c>
      <c r="J338" s="2">
        <f t="shared" si="30"/>
        <v>21</v>
      </c>
      <c r="K338" s="2" t="s">
        <v>2126</v>
      </c>
      <c r="L338" s="14"/>
      <c r="M338" s="14"/>
    </row>
    <row r="339" spans="1:13" x14ac:dyDescent="0.25">
      <c r="A339" s="2">
        <f t="shared" si="31"/>
        <v>338</v>
      </c>
      <c r="B339" s="95" t="s">
        <v>2253</v>
      </c>
      <c r="C339" s="95" t="s">
        <v>2110</v>
      </c>
      <c r="D339" s="95" t="s">
        <v>2224</v>
      </c>
      <c r="E339" s="95">
        <v>1974</v>
      </c>
      <c r="F339" s="95">
        <v>1975</v>
      </c>
      <c r="G339" s="94" t="s">
        <v>880</v>
      </c>
      <c r="H339" s="79">
        <v>1998</v>
      </c>
      <c r="I339" s="2">
        <f t="shared" si="29"/>
        <v>23</v>
      </c>
      <c r="J339" s="2">
        <f t="shared" si="30"/>
        <v>23</v>
      </c>
      <c r="K339" s="2" t="s">
        <v>2126</v>
      </c>
      <c r="L339" s="14"/>
      <c r="M339" s="14"/>
    </row>
    <row r="340" spans="1:13" x14ac:dyDescent="0.25">
      <c r="A340" s="2">
        <f t="shared" si="31"/>
        <v>339</v>
      </c>
      <c r="B340" s="95" t="s">
        <v>2254</v>
      </c>
      <c r="C340" s="95" t="s">
        <v>2110</v>
      </c>
      <c r="D340" s="95" t="s">
        <v>2224</v>
      </c>
      <c r="E340" s="94" t="s">
        <v>880</v>
      </c>
      <c r="F340" s="94" t="s">
        <v>879</v>
      </c>
      <c r="G340" s="94" t="s">
        <v>879</v>
      </c>
      <c r="H340" s="79">
        <v>1996</v>
      </c>
      <c r="I340" s="2">
        <f t="shared" si="29"/>
        <v>20</v>
      </c>
      <c r="J340" s="2">
        <f t="shared" si="30"/>
        <v>20</v>
      </c>
      <c r="K340" s="2" t="s">
        <v>2126</v>
      </c>
      <c r="L340" s="14"/>
      <c r="M340" s="14"/>
    </row>
    <row r="341" spans="1:13" ht="16.5" thickBot="1" x14ac:dyDescent="0.3">
      <c r="A341" s="16">
        <f t="shared" si="31"/>
        <v>340</v>
      </c>
      <c r="B341" s="102" t="s">
        <v>2271</v>
      </c>
      <c r="C341" s="102" t="s">
        <v>2110</v>
      </c>
      <c r="D341" s="103" t="s">
        <v>2272</v>
      </c>
      <c r="E341" s="103" t="s">
        <v>905</v>
      </c>
      <c r="F341" s="103">
        <v>1980</v>
      </c>
      <c r="G341" s="103">
        <v>1980</v>
      </c>
      <c r="H341" s="16">
        <v>2002</v>
      </c>
      <c r="I341" s="16">
        <f t="shared" si="29"/>
        <v>22</v>
      </c>
      <c r="J341" s="16">
        <f t="shared" si="30"/>
        <v>22</v>
      </c>
      <c r="K341" s="16" t="s">
        <v>2135</v>
      </c>
      <c r="L341" s="18"/>
      <c r="M341" s="18"/>
    </row>
    <row r="342" spans="1:13" x14ac:dyDescent="0.25">
      <c r="A342" s="59">
        <f t="shared" si="31"/>
        <v>341</v>
      </c>
      <c r="B342" s="19"/>
      <c r="C342" s="19"/>
      <c r="D342" s="45"/>
      <c r="E342" s="45"/>
      <c r="F342" s="45"/>
      <c r="G342" s="45"/>
      <c r="H342" s="19"/>
      <c r="I342" s="19">
        <f t="shared" si="29"/>
        <v>0</v>
      </c>
      <c r="J342" s="19">
        <f t="shared" si="30"/>
        <v>0</v>
      </c>
      <c r="K342" s="19"/>
      <c r="L342" s="20"/>
      <c r="M342" s="20"/>
    </row>
    <row r="343" spans="1:13" x14ac:dyDescent="0.25">
      <c r="A343" s="55">
        <f t="shared" si="31"/>
        <v>342</v>
      </c>
      <c r="B343" s="2"/>
      <c r="C343" s="2"/>
      <c r="D343" s="13"/>
      <c r="E343" s="13"/>
      <c r="F343" s="13"/>
      <c r="G343" s="13"/>
      <c r="H343" s="2"/>
      <c r="I343" s="2">
        <f t="shared" si="29"/>
        <v>0</v>
      </c>
      <c r="J343" s="2">
        <f t="shared" si="30"/>
        <v>0</v>
      </c>
      <c r="K343" s="2"/>
      <c r="L343" s="14"/>
      <c r="M343" s="14"/>
    </row>
    <row r="344" spans="1:13" x14ac:dyDescent="0.25">
      <c r="A344" s="55">
        <f t="shared" si="31"/>
        <v>343</v>
      </c>
      <c r="B344" s="2"/>
      <c r="C344" s="2"/>
      <c r="D344" s="13"/>
      <c r="E344" s="13"/>
      <c r="F344" s="13"/>
      <c r="G344" s="13"/>
      <c r="H344" s="2"/>
      <c r="I344" s="2">
        <f t="shared" si="29"/>
        <v>0</v>
      </c>
      <c r="J344" s="2">
        <f t="shared" si="30"/>
        <v>0</v>
      </c>
      <c r="K344" s="2"/>
      <c r="L344" s="14"/>
      <c r="M344" s="14"/>
    </row>
    <row r="345" spans="1:13" x14ac:dyDescent="0.25">
      <c r="A345" s="55">
        <f t="shared" si="31"/>
        <v>344</v>
      </c>
      <c r="B345" s="2"/>
      <c r="C345" s="2"/>
      <c r="D345" s="13"/>
      <c r="E345" s="13"/>
      <c r="F345" s="13"/>
      <c r="G345" s="13"/>
      <c r="H345" s="2"/>
      <c r="I345" s="2">
        <f t="shared" si="29"/>
        <v>0</v>
      </c>
      <c r="J345" s="2">
        <f t="shared" si="30"/>
        <v>0</v>
      </c>
      <c r="K345" s="2"/>
      <c r="L345" s="14"/>
      <c r="M345" s="14"/>
    </row>
    <row r="346" spans="1:13" x14ac:dyDescent="0.25">
      <c r="A346" s="55">
        <f t="shared" si="31"/>
        <v>345</v>
      </c>
      <c r="B346" s="2"/>
      <c r="C346" s="2"/>
      <c r="D346" s="13"/>
      <c r="E346" s="13"/>
      <c r="F346" s="13"/>
      <c r="G346" s="13"/>
      <c r="H346" s="2"/>
      <c r="I346" s="2">
        <f t="shared" si="29"/>
        <v>0</v>
      </c>
      <c r="J346" s="2">
        <f t="shared" si="30"/>
        <v>0</v>
      </c>
      <c r="K346" s="2"/>
      <c r="L346" s="14"/>
      <c r="M346" s="14"/>
    </row>
    <row r="347" spans="1:13" x14ac:dyDescent="0.25">
      <c r="A347" s="55">
        <f t="shared" si="31"/>
        <v>346</v>
      </c>
      <c r="B347" s="2"/>
      <c r="C347" s="2"/>
      <c r="D347" s="13"/>
      <c r="E347" s="13"/>
      <c r="F347" s="13"/>
      <c r="G347" s="13"/>
      <c r="H347" s="2"/>
      <c r="I347" s="2">
        <f t="shared" si="29"/>
        <v>0</v>
      </c>
      <c r="J347" s="2">
        <f t="shared" si="30"/>
        <v>0</v>
      </c>
      <c r="K347" s="2"/>
      <c r="L347" s="14"/>
      <c r="M347" s="14"/>
    </row>
    <row r="348" spans="1:13" x14ac:dyDescent="0.25">
      <c r="A348" s="55">
        <f t="shared" si="31"/>
        <v>347</v>
      </c>
      <c r="B348" s="2"/>
      <c r="C348" s="2"/>
      <c r="D348" s="13"/>
      <c r="E348" s="13"/>
      <c r="F348" s="13"/>
      <c r="G348" s="13"/>
      <c r="H348" s="2"/>
      <c r="I348" s="2">
        <f t="shared" si="29"/>
        <v>0</v>
      </c>
      <c r="J348" s="2">
        <f t="shared" si="30"/>
        <v>0</v>
      </c>
      <c r="K348" s="2"/>
      <c r="L348" s="14"/>
      <c r="M348" s="14"/>
    </row>
    <row r="349" spans="1:13" x14ac:dyDescent="0.25">
      <c r="A349" s="55">
        <f t="shared" si="31"/>
        <v>348</v>
      </c>
      <c r="B349" s="2"/>
      <c r="C349" s="2"/>
      <c r="D349" s="13"/>
      <c r="E349" s="13"/>
      <c r="F349" s="13"/>
      <c r="G349" s="13"/>
      <c r="H349" s="2"/>
      <c r="I349" s="2">
        <f t="shared" si="29"/>
        <v>0</v>
      </c>
      <c r="J349" s="2">
        <f t="shared" si="30"/>
        <v>0</v>
      </c>
      <c r="K349" s="2"/>
      <c r="L349" s="14"/>
      <c r="M349" s="14"/>
    </row>
    <row r="350" spans="1:13" x14ac:dyDescent="0.25">
      <c r="A350" s="55">
        <f t="shared" si="31"/>
        <v>349</v>
      </c>
      <c r="B350" s="2"/>
      <c r="C350" s="2"/>
      <c r="D350" s="13"/>
      <c r="E350" s="13"/>
      <c r="F350" s="13"/>
      <c r="G350" s="13"/>
      <c r="H350" s="2"/>
      <c r="I350" s="2">
        <f t="shared" si="29"/>
        <v>0</v>
      </c>
      <c r="J350" s="2">
        <f t="shared" si="30"/>
        <v>0</v>
      </c>
      <c r="K350" s="2"/>
      <c r="L350" s="14"/>
      <c r="M350" s="14"/>
    </row>
    <row r="351" spans="1:13" x14ac:dyDescent="0.25">
      <c r="A351" s="55">
        <f t="shared" si="31"/>
        <v>350</v>
      </c>
      <c r="B351" s="2"/>
      <c r="C351" s="2"/>
      <c r="D351" s="13"/>
      <c r="E351" s="13"/>
      <c r="F351" s="13"/>
      <c r="G351" s="13"/>
      <c r="H351" s="2"/>
      <c r="I351" s="2">
        <f t="shared" si="29"/>
        <v>0</v>
      </c>
      <c r="J351" s="2">
        <f t="shared" si="30"/>
        <v>0</v>
      </c>
      <c r="K351" s="2"/>
      <c r="L351" s="14"/>
      <c r="M351" s="14"/>
    </row>
    <row r="352" spans="1:13" x14ac:dyDescent="0.25">
      <c r="A352" s="55">
        <f t="shared" si="31"/>
        <v>351</v>
      </c>
      <c r="B352" s="2"/>
      <c r="C352" s="2"/>
      <c r="D352" s="13"/>
      <c r="E352" s="13"/>
      <c r="F352" s="13"/>
      <c r="G352" s="13"/>
      <c r="H352" s="2"/>
      <c r="I352" s="2">
        <f t="shared" si="29"/>
        <v>0</v>
      </c>
      <c r="J352" s="2">
        <f t="shared" si="30"/>
        <v>0</v>
      </c>
      <c r="K352" s="2"/>
      <c r="L352" s="14"/>
      <c r="M352" s="14"/>
    </row>
    <row r="353" spans="1:13" x14ac:dyDescent="0.25">
      <c r="A353" s="55">
        <f t="shared" si="31"/>
        <v>352</v>
      </c>
      <c r="B353" s="2"/>
      <c r="C353" s="2"/>
      <c r="D353" s="13"/>
      <c r="E353" s="13"/>
      <c r="F353" s="13"/>
      <c r="G353" s="13"/>
      <c r="H353" s="2"/>
      <c r="I353" s="2">
        <f t="shared" si="29"/>
        <v>0</v>
      </c>
      <c r="J353" s="2">
        <f t="shared" si="30"/>
        <v>0</v>
      </c>
      <c r="K353" s="2"/>
      <c r="L353" s="14"/>
      <c r="M353" s="14"/>
    </row>
    <row r="354" spans="1:13" x14ac:dyDescent="0.25">
      <c r="A354" s="55">
        <f t="shared" si="31"/>
        <v>353</v>
      </c>
      <c r="B354" s="2"/>
      <c r="C354" s="2"/>
      <c r="D354" s="13"/>
      <c r="E354" s="13"/>
      <c r="F354" s="13"/>
      <c r="G354" s="13"/>
      <c r="H354" s="2"/>
      <c r="I354" s="2">
        <f t="shared" si="29"/>
        <v>0</v>
      </c>
      <c r="J354" s="2">
        <f t="shared" si="30"/>
        <v>0</v>
      </c>
      <c r="K354" s="2"/>
      <c r="L354" s="14"/>
      <c r="M354" s="14"/>
    </row>
    <row r="355" spans="1:13" x14ac:dyDescent="0.25">
      <c r="A355" s="55">
        <f t="shared" si="31"/>
        <v>354</v>
      </c>
      <c r="B355" s="2"/>
      <c r="C355" s="2"/>
      <c r="D355" s="13"/>
      <c r="E355" s="13"/>
      <c r="F355" s="13"/>
      <c r="G355" s="13"/>
      <c r="H355" s="2"/>
      <c r="I355" s="2">
        <f t="shared" si="29"/>
        <v>0</v>
      </c>
      <c r="J355" s="2">
        <f t="shared" si="30"/>
        <v>0</v>
      </c>
      <c r="K355" s="2"/>
      <c r="L355" s="14"/>
      <c r="M355" s="14"/>
    </row>
    <row r="356" spans="1:13" x14ac:dyDescent="0.25">
      <c r="A356" s="55">
        <f t="shared" si="31"/>
        <v>355</v>
      </c>
      <c r="B356" s="2"/>
      <c r="C356" s="2"/>
      <c r="D356" s="13"/>
      <c r="E356" s="13"/>
      <c r="F356" s="13"/>
      <c r="G356" s="13"/>
      <c r="H356" s="2"/>
      <c r="I356" s="2">
        <f t="shared" si="29"/>
        <v>0</v>
      </c>
      <c r="J356" s="2">
        <f t="shared" si="30"/>
        <v>0</v>
      </c>
      <c r="K356" s="2"/>
      <c r="L356" s="14"/>
      <c r="M356" s="14"/>
    </row>
    <row r="357" spans="1:13" x14ac:dyDescent="0.25">
      <c r="A357" s="55">
        <f t="shared" si="31"/>
        <v>356</v>
      </c>
      <c r="B357" s="2"/>
      <c r="C357" s="2"/>
      <c r="D357" s="13"/>
      <c r="E357" s="13"/>
      <c r="F357" s="13"/>
      <c r="G357" s="13"/>
      <c r="H357" s="2"/>
      <c r="I357" s="2">
        <f t="shared" si="29"/>
        <v>0</v>
      </c>
      <c r="J357" s="2">
        <f t="shared" si="30"/>
        <v>0</v>
      </c>
      <c r="K357" s="2"/>
      <c r="L357" s="14"/>
      <c r="M357" s="14"/>
    </row>
    <row r="358" spans="1:13" x14ac:dyDescent="0.25">
      <c r="A358" s="55">
        <f t="shared" si="31"/>
        <v>357</v>
      </c>
      <c r="B358" s="2"/>
      <c r="C358" s="2"/>
      <c r="D358" s="13"/>
      <c r="E358" s="13"/>
      <c r="F358" s="13"/>
      <c r="G358" s="13"/>
      <c r="H358" s="2"/>
      <c r="I358" s="2">
        <f t="shared" si="29"/>
        <v>0</v>
      </c>
      <c r="J358" s="2">
        <f t="shared" si="30"/>
        <v>0</v>
      </c>
      <c r="K358" s="2"/>
      <c r="L358" s="14"/>
      <c r="M358" s="14"/>
    </row>
    <row r="359" spans="1:13" x14ac:dyDescent="0.25">
      <c r="A359" s="55">
        <f t="shared" si="31"/>
        <v>358</v>
      </c>
      <c r="B359" s="2"/>
      <c r="C359" s="2"/>
      <c r="D359" s="13"/>
      <c r="E359" s="13"/>
      <c r="F359" s="13"/>
      <c r="G359" s="13"/>
      <c r="H359" s="2"/>
      <c r="I359" s="2">
        <f t="shared" si="29"/>
        <v>0</v>
      </c>
      <c r="J359" s="2">
        <f t="shared" si="30"/>
        <v>0</v>
      </c>
      <c r="K359" s="2"/>
      <c r="L359" s="14"/>
      <c r="M359" s="14"/>
    </row>
    <row r="360" spans="1:13" x14ac:dyDescent="0.25">
      <c r="A360" s="55">
        <f t="shared" si="31"/>
        <v>359</v>
      </c>
      <c r="B360" s="2"/>
      <c r="C360" s="2"/>
      <c r="D360" s="13"/>
      <c r="E360" s="13"/>
      <c r="F360" s="13"/>
      <c r="G360" s="13"/>
      <c r="H360" s="2"/>
      <c r="I360" s="2">
        <f t="shared" si="29"/>
        <v>0</v>
      </c>
      <c r="J360" s="2">
        <f t="shared" si="30"/>
        <v>0</v>
      </c>
      <c r="K360" s="2"/>
      <c r="L360" s="14"/>
      <c r="M360" s="14"/>
    </row>
    <row r="361" spans="1:13" x14ac:dyDescent="0.25">
      <c r="A361" s="55">
        <f t="shared" si="31"/>
        <v>360</v>
      </c>
      <c r="B361" s="2"/>
      <c r="C361" s="2"/>
      <c r="D361" s="13"/>
      <c r="E361" s="13"/>
      <c r="F361" s="13"/>
      <c r="G361" s="13"/>
      <c r="H361" s="2"/>
      <c r="I361" s="2">
        <f t="shared" si="29"/>
        <v>0</v>
      </c>
      <c r="J361" s="2">
        <f t="shared" si="30"/>
        <v>0</v>
      </c>
      <c r="K361" s="2"/>
      <c r="L361" s="14"/>
      <c r="M361" s="14"/>
    </row>
    <row r="362" spans="1:13" x14ac:dyDescent="0.25">
      <c r="A362" s="55">
        <f t="shared" si="31"/>
        <v>361</v>
      </c>
      <c r="B362" s="2"/>
      <c r="C362" s="2"/>
      <c r="D362" s="13"/>
      <c r="E362" s="13"/>
      <c r="F362" s="13"/>
      <c r="G362" s="13"/>
      <c r="H362" s="2"/>
      <c r="I362" s="2">
        <f t="shared" si="29"/>
        <v>0</v>
      </c>
      <c r="J362" s="2">
        <f t="shared" si="30"/>
        <v>0</v>
      </c>
      <c r="K362" s="2"/>
      <c r="L362" s="14"/>
      <c r="M362" s="14"/>
    </row>
    <row r="363" spans="1:13" x14ac:dyDescent="0.25">
      <c r="A363" s="55">
        <f t="shared" si="31"/>
        <v>362</v>
      </c>
      <c r="B363" s="2"/>
      <c r="C363" s="2"/>
      <c r="D363" s="13"/>
      <c r="E363" s="13"/>
      <c r="F363" s="13"/>
      <c r="G363" s="13"/>
      <c r="H363" s="2"/>
      <c r="I363" s="2">
        <f t="shared" si="29"/>
        <v>0</v>
      </c>
      <c r="J363" s="2">
        <f t="shared" si="30"/>
        <v>0</v>
      </c>
      <c r="K363" s="2"/>
      <c r="L363" s="14"/>
      <c r="M363" s="14"/>
    </row>
    <row r="364" spans="1:13" x14ac:dyDescent="0.25">
      <c r="A364" s="55">
        <f t="shared" si="31"/>
        <v>363</v>
      </c>
      <c r="B364" s="2"/>
      <c r="C364" s="2"/>
      <c r="D364" s="13"/>
      <c r="E364" s="13"/>
      <c r="F364" s="13"/>
      <c r="G364" s="13"/>
      <c r="H364" s="2"/>
      <c r="I364" s="2">
        <f t="shared" si="29"/>
        <v>0</v>
      </c>
      <c r="J364" s="2">
        <f t="shared" si="30"/>
        <v>0</v>
      </c>
      <c r="K364" s="2"/>
      <c r="L364" s="14"/>
      <c r="M364" s="14"/>
    </row>
    <row r="365" spans="1:13" x14ac:dyDescent="0.25">
      <c r="A365" s="55">
        <f t="shared" si="31"/>
        <v>364</v>
      </c>
      <c r="B365" s="2"/>
      <c r="C365" s="2"/>
      <c r="D365" s="13"/>
      <c r="E365" s="13"/>
      <c r="F365" s="13"/>
      <c r="G365" s="13"/>
      <c r="H365" s="2"/>
      <c r="I365" s="2">
        <f t="shared" si="29"/>
        <v>0</v>
      </c>
      <c r="J365" s="2">
        <f t="shared" si="30"/>
        <v>0</v>
      </c>
      <c r="K365" s="2"/>
      <c r="L365" s="14"/>
      <c r="M365" s="14"/>
    </row>
    <row r="366" spans="1:13" x14ac:dyDescent="0.25">
      <c r="A366" s="55">
        <f t="shared" si="31"/>
        <v>365</v>
      </c>
      <c r="B366" s="2"/>
      <c r="C366" s="2"/>
      <c r="D366" s="13"/>
      <c r="E366" s="13"/>
      <c r="F366" s="13"/>
      <c r="G366" s="13"/>
      <c r="H366" s="2"/>
      <c r="I366" s="2">
        <f t="shared" si="29"/>
        <v>0</v>
      </c>
      <c r="J366" s="2">
        <f t="shared" si="30"/>
        <v>0</v>
      </c>
      <c r="K366" s="2"/>
      <c r="L366" s="14"/>
      <c r="M366" s="14"/>
    </row>
    <row r="367" spans="1:13" x14ac:dyDescent="0.25">
      <c r="A367" s="55">
        <f t="shared" si="31"/>
        <v>366</v>
      </c>
      <c r="B367" s="2"/>
      <c r="C367" s="2"/>
      <c r="D367" s="13"/>
      <c r="E367" s="13"/>
      <c r="F367" s="13"/>
      <c r="G367" s="13"/>
      <c r="H367" s="2"/>
      <c r="I367" s="2">
        <f t="shared" si="29"/>
        <v>0</v>
      </c>
      <c r="J367" s="2">
        <f t="shared" si="30"/>
        <v>0</v>
      </c>
      <c r="K367" s="2"/>
      <c r="L367" s="14"/>
      <c r="M367" s="14"/>
    </row>
    <row r="368" spans="1:13" x14ac:dyDescent="0.25">
      <c r="A368" s="55">
        <f t="shared" si="31"/>
        <v>367</v>
      </c>
      <c r="B368" s="2"/>
      <c r="C368" s="2"/>
      <c r="D368" s="13"/>
      <c r="E368" s="13"/>
      <c r="F368" s="13"/>
      <c r="G368" s="13"/>
      <c r="H368" s="2"/>
      <c r="I368" s="2">
        <f t="shared" ref="I368:I379" si="32">H368-G368</f>
        <v>0</v>
      </c>
      <c r="J368" s="2">
        <f t="shared" ref="J368:J379" si="33">H368-F368</f>
        <v>0</v>
      </c>
      <c r="K368" s="2"/>
      <c r="L368" s="14"/>
      <c r="M368" s="14"/>
    </row>
    <row r="369" spans="1:13" x14ac:dyDescent="0.25">
      <c r="A369" s="55">
        <f t="shared" si="31"/>
        <v>368</v>
      </c>
      <c r="B369" s="2"/>
      <c r="C369" s="2"/>
      <c r="D369" s="13"/>
      <c r="E369" s="13"/>
      <c r="F369" s="13"/>
      <c r="G369" s="13"/>
      <c r="H369" s="2"/>
      <c r="I369" s="2">
        <f t="shared" si="32"/>
        <v>0</v>
      </c>
      <c r="J369" s="2">
        <f t="shared" si="33"/>
        <v>0</v>
      </c>
      <c r="K369" s="2"/>
      <c r="L369" s="14"/>
      <c r="M369" s="14"/>
    </row>
    <row r="370" spans="1:13" x14ac:dyDescent="0.25">
      <c r="A370" s="55">
        <f t="shared" si="31"/>
        <v>369</v>
      </c>
      <c r="B370" s="2"/>
      <c r="C370" s="2"/>
      <c r="D370" s="13"/>
      <c r="E370" s="13"/>
      <c r="F370" s="13"/>
      <c r="G370" s="13"/>
      <c r="H370" s="2"/>
      <c r="I370" s="2">
        <f t="shared" si="32"/>
        <v>0</v>
      </c>
      <c r="J370" s="2">
        <f t="shared" si="33"/>
        <v>0</v>
      </c>
      <c r="K370" s="2"/>
      <c r="L370" s="14"/>
      <c r="M370" s="14"/>
    </row>
    <row r="371" spans="1:13" x14ac:dyDescent="0.25">
      <c r="A371" s="55">
        <f t="shared" si="31"/>
        <v>370</v>
      </c>
      <c r="B371" s="2"/>
      <c r="C371" s="2"/>
      <c r="D371" s="13"/>
      <c r="E371" s="13"/>
      <c r="F371" s="13"/>
      <c r="G371" s="13"/>
      <c r="H371" s="2"/>
      <c r="I371" s="2">
        <f t="shared" si="32"/>
        <v>0</v>
      </c>
      <c r="J371" s="2">
        <f t="shared" si="33"/>
        <v>0</v>
      </c>
      <c r="K371" s="2"/>
      <c r="L371" s="14"/>
      <c r="M371" s="14"/>
    </row>
    <row r="372" spans="1:13" x14ac:dyDescent="0.25">
      <c r="A372" s="55">
        <f t="shared" si="31"/>
        <v>371</v>
      </c>
      <c r="B372" s="2"/>
      <c r="C372" s="2"/>
      <c r="D372" s="13"/>
      <c r="E372" s="13"/>
      <c r="F372" s="13"/>
      <c r="G372" s="13"/>
      <c r="H372" s="2"/>
      <c r="I372" s="2">
        <f t="shared" si="32"/>
        <v>0</v>
      </c>
      <c r="J372" s="2">
        <f t="shared" si="33"/>
        <v>0</v>
      </c>
      <c r="K372" s="2"/>
      <c r="L372" s="14"/>
      <c r="M372" s="14"/>
    </row>
    <row r="373" spans="1:13" x14ac:dyDescent="0.25">
      <c r="A373" s="55">
        <f t="shared" si="31"/>
        <v>372</v>
      </c>
      <c r="B373" s="2"/>
      <c r="C373" s="2"/>
      <c r="D373" s="13"/>
      <c r="E373" s="13"/>
      <c r="F373" s="13"/>
      <c r="G373" s="13"/>
      <c r="H373" s="2"/>
      <c r="I373" s="2">
        <f t="shared" si="32"/>
        <v>0</v>
      </c>
      <c r="J373" s="2">
        <f t="shared" si="33"/>
        <v>0</v>
      </c>
      <c r="K373" s="2"/>
      <c r="L373" s="14"/>
      <c r="M373" s="14"/>
    </row>
    <row r="374" spans="1:13" x14ac:dyDescent="0.25">
      <c r="A374" s="55">
        <f t="shared" si="31"/>
        <v>373</v>
      </c>
      <c r="B374" s="2"/>
      <c r="C374" s="2"/>
      <c r="D374" s="13"/>
      <c r="E374" s="13"/>
      <c r="F374" s="13"/>
      <c r="G374" s="13"/>
      <c r="H374" s="2"/>
      <c r="I374" s="2">
        <f t="shared" si="32"/>
        <v>0</v>
      </c>
      <c r="J374" s="2">
        <f t="shared" si="33"/>
        <v>0</v>
      </c>
      <c r="K374" s="2"/>
      <c r="L374" s="14"/>
      <c r="M374" s="14"/>
    </row>
    <row r="375" spans="1:13" x14ac:dyDescent="0.25">
      <c r="A375" s="55">
        <f t="shared" ref="A375:A405" si="34">A374+1</f>
        <v>374</v>
      </c>
      <c r="B375" s="2"/>
      <c r="C375" s="2"/>
      <c r="D375" s="13"/>
      <c r="E375" s="13"/>
      <c r="F375" s="13"/>
      <c r="G375" s="13"/>
      <c r="H375" s="2"/>
      <c r="I375" s="2">
        <f t="shared" si="32"/>
        <v>0</v>
      </c>
      <c r="J375" s="2">
        <f t="shared" si="33"/>
        <v>0</v>
      </c>
      <c r="K375" s="2"/>
      <c r="L375" s="14"/>
      <c r="M375" s="14"/>
    </row>
    <row r="376" spans="1:13" x14ac:dyDescent="0.25">
      <c r="A376" s="55">
        <f t="shared" si="34"/>
        <v>375</v>
      </c>
      <c r="B376" s="2"/>
      <c r="C376" s="2"/>
      <c r="D376" s="13"/>
      <c r="E376" s="13"/>
      <c r="F376" s="13"/>
      <c r="G376" s="13"/>
      <c r="H376" s="2"/>
      <c r="I376" s="2">
        <f t="shared" si="32"/>
        <v>0</v>
      </c>
      <c r="J376" s="2">
        <f t="shared" si="33"/>
        <v>0</v>
      </c>
      <c r="K376" s="2"/>
      <c r="L376" s="14"/>
      <c r="M376" s="14"/>
    </row>
    <row r="377" spans="1:13" x14ac:dyDescent="0.25">
      <c r="A377" s="55">
        <f t="shared" si="34"/>
        <v>376</v>
      </c>
      <c r="B377" s="2"/>
      <c r="C377" s="2"/>
      <c r="D377" s="13"/>
      <c r="E377" s="13"/>
      <c r="F377" s="13"/>
      <c r="G377" s="13"/>
      <c r="H377" s="2"/>
      <c r="I377" s="2">
        <f t="shared" si="32"/>
        <v>0</v>
      </c>
      <c r="J377" s="2">
        <f t="shared" si="33"/>
        <v>0</v>
      </c>
      <c r="K377" s="2"/>
      <c r="L377" s="14"/>
      <c r="M377" s="14"/>
    </row>
    <row r="378" spans="1:13" x14ac:dyDescent="0.25">
      <c r="A378" s="55">
        <f t="shared" si="34"/>
        <v>377</v>
      </c>
      <c r="B378" s="2"/>
      <c r="C378" s="2"/>
      <c r="D378" s="13"/>
      <c r="E378" s="13"/>
      <c r="F378" s="13"/>
      <c r="G378" s="13"/>
      <c r="H378" s="2"/>
      <c r="I378" s="2">
        <f t="shared" si="32"/>
        <v>0</v>
      </c>
      <c r="J378" s="2">
        <f t="shared" si="33"/>
        <v>0</v>
      </c>
      <c r="K378" s="2"/>
      <c r="L378" s="14"/>
      <c r="M378" s="14"/>
    </row>
    <row r="379" spans="1:13" x14ac:dyDescent="0.25">
      <c r="A379" s="55">
        <f t="shared" si="34"/>
        <v>378</v>
      </c>
      <c r="B379" s="2"/>
      <c r="C379" s="2"/>
      <c r="D379" s="13"/>
      <c r="E379" s="13"/>
      <c r="F379" s="13"/>
      <c r="G379" s="13"/>
      <c r="H379" s="2"/>
      <c r="I379" s="2">
        <f t="shared" si="32"/>
        <v>0</v>
      </c>
      <c r="J379" s="2">
        <f t="shared" si="33"/>
        <v>0</v>
      </c>
      <c r="K379" s="2"/>
      <c r="L379" s="14"/>
      <c r="M379" s="14"/>
    </row>
    <row r="380" spans="1:13" x14ac:dyDescent="0.25">
      <c r="A380" s="55">
        <f t="shared" si="34"/>
        <v>379</v>
      </c>
      <c r="B380" s="2"/>
      <c r="C380" s="2"/>
      <c r="D380" s="13"/>
      <c r="E380" s="2"/>
      <c r="F380" s="2"/>
      <c r="G380" s="2"/>
      <c r="H380" s="2"/>
      <c r="I380" s="2">
        <f>'2 ранга в строю'!H129-'2 ранга в строю'!G129</f>
        <v>30</v>
      </c>
      <c r="J380" s="2">
        <f>'2 ранга в строю'!H129-'2 ранга в строю'!F129</f>
        <v>30</v>
      </c>
      <c r="K380" s="2"/>
      <c r="L380" s="14"/>
      <c r="M380" s="14"/>
    </row>
    <row r="381" spans="1:13" x14ac:dyDescent="0.25">
      <c r="A381" s="2">
        <f t="shared" si="34"/>
        <v>380</v>
      </c>
      <c r="B381" s="2"/>
      <c r="C381" s="2"/>
      <c r="D381" s="13"/>
      <c r="E381" s="13"/>
      <c r="F381" s="13"/>
      <c r="G381" s="13"/>
      <c r="H381" s="2"/>
      <c r="I381" s="2">
        <f>'2 ранга в строю'!H130-'2 ранга в строю'!G130</f>
        <v>29</v>
      </c>
      <c r="J381" s="2">
        <f>'2 ранга в строю'!H130-'2 ранга в строю'!F130</f>
        <v>29</v>
      </c>
      <c r="K381" s="2"/>
      <c r="L381" s="14"/>
      <c r="M381" s="14"/>
    </row>
    <row r="382" spans="1:13" x14ac:dyDescent="0.25">
      <c r="A382" s="55">
        <f t="shared" si="34"/>
        <v>381</v>
      </c>
      <c r="B382" s="2"/>
      <c r="C382" s="2"/>
      <c r="D382" s="13"/>
      <c r="E382" s="13"/>
      <c r="F382" s="13"/>
      <c r="G382" s="13"/>
      <c r="H382" s="2"/>
      <c r="I382" s="2">
        <f t="shared" ref="I382:I405" si="35">H382-G382</f>
        <v>0</v>
      </c>
      <c r="J382" s="2">
        <f t="shared" ref="J382:J405" si="36">H382-F382</f>
        <v>0</v>
      </c>
      <c r="K382" s="2"/>
      <c r="L382" s="14"/>
      <c r="M382" s="14"/>
    </row>
    <row r="383" spans="1:13" x14ac:dyDescent="0.25">
      <c r="A383" s="55">
        <f t="shared" si="34"/>
        <v>382</v>
      </c>
      <c r="B383" s="2"/>
      <c r="C383" s="2"/>
      <c r="D383" s="13"/>
      <c r="E383" s="13"/>
      <c r="F383" s="13"/>
      <c r="G383" s="13"/>
      <c r="H383" s="2"/>
      <c r="I383" s="2">
        <f t="shared" si="35"/>
        <v>0</v>
      </c>
      <c r="J383" s="2">
        <f t="shared" si="36"/>
        <v>0</v>
      </c>
      <c r="K383" s="2"/>
      <c r="L383" s="14"/>
      <c r="M383" s="14"/>
    </row>
    <row r="384" spans="1:13" x14ac:dyDescent="0.25">
      <c r="A384" s="55">
        <f t="shared" si="34"/>
        <v>383</v>
      </c>
      <c r="B384" s="2"/>
      <c r="C384" s="2"/>
      <c r="D384" s="13"/>
      <c r="E384" s="13"/>
      <c r="F384" s="13"/>
      <c r="G384" s="13"/>
      <c r="H384" s="2"/>
      <c r="I384" s="2">
        <f t="shared" si="35"/>
        <v>0</v>
      </c>
      <c r="J384" s="2">
        <f t="shared" si="36"/>
        <v>0</v>
      </c>
      <c r="K384" s="2"/>
      <c r="L384" s="14"/>
      <c r="M384" s="14"/>
    </row>
    <row r="385" spans="1:13" x14ac:dyDescent="0.25">
      <c r="A385" s="55">
        <f t="shared" si="34"/>
        <v>384</v>
      </c>
      <c r="B385" s="2"/>
      <c r="C385" s="2"/>
      <c r="D385" s="13"/>
      <c r="E385" s="13"/>
      <c r="F385" s="13"/>
      <c r="G385" s="13"/>
      <c r="H385" s="2"/>
      <c r="I385" s="2">
        <f t="shared" si="35"/>
        <v>0</v>
      </c>
      <c r="J385" s="2">
        <f t="shared" si="36"/>
        <v>0</v>
      </c>
      <c r="K385" s="2"/>
      <c r="L385" s="14"/>
      <c r="M385" s="14"/>
    </row>
    <row r="386" spans="1:13" x14ac:dyDescent="0.25">
      <c r="A386" s="55">
        <f t="shared" si="34"/>
        <v>385</v>
      </c>
      <c r="B386" s="2"/>
      <c r="C386" s="2"/>
      <c r="D386" s="13"/>
      <c r="E386" s="13"/>
      <c r="F386" s="13"/>
      <c r="G386" s="13"/>
      <c r="H386" s="2"/>
      <c r="I386" s="2">
        <f t="shared" si="35"/>
        <v>0</v>
      </c>
      <c r="J386" s="2">
        <f t="shared" si="36"/>
        <v>0</v>
      </c>
      <c r="K386" s="2"/>
      <c r="L386" s="14"/>
      <c r="M386" s="14"/>
    </row>
    <row r="387" spans="1:13" x14ac:dyDescent="0.25">
      <c r="A387" s="55">
        <f t="shared" si="34"/>
        <v>386</v>
      </c>
      <c r="B387" s="2"/>
      <c r="C387" s="2"/>
      <c r="D387" s="13"/>
      <c r="E387" s="13"/>
      <c r="F387" s="13"/>
      <c r="G387" s="13"/>
      <c r="H387" s="2"/>
      <c r="I387" s="2">
        <f t="shared" si="35"/>
        <v>0</v>
      </c>
      <c r="J387" s="2">
        <f t="shared" si="36"/>
        <v>0</v>
      </c>
      <c r="K387" s="2"/>
      <c r="L387" s="14"/>
      <c r="M387" s="14"/>
    </row>
    <row r="388" spans="1:13" x14ac:dyDescent="0.25">
      <c r="A388" s="55">
        <f t="shared" si="34"/>
        <v>387</v>
      </c>
      <c r="B388" s="2"/>
      <c r="C388" s="2"/>
      <c r="D388" s="13"/>
      <c r="E388" s="13"/>
      <c r="F388" s="13"/>
      <c r="G388" s="13"/>
      <c r="H388" s="2"/>
      <c r="I388" s="2">
        <f t="shared" si="35"/>
        <v>0</v>
      </c>
      <c r="J388" s="2">
        <f t="shared" si="36"/>
        <v>0</v>
      </c>
      <c r="K388" s="2"/>
      <c r="L388" s="14"/>
      <c r="M388" s="14"/>
    </row>
    <row r="389" spans="1:13" x14ac:dyDescent="0.25">
      <c r="A389" s="2">
        <f t="shared" si="34"/>
        <v>388</v>
      </c>
      <c r="B389" s="2"/>
      <c r="C389" s="2"/>
      <c r="D389" s="13"/>
      <c r="E389" s="13"/>
      <c r="F389" s="13"/>
      <c r="G389" s="13"/>
      <c r="H389" s="2"/>
      <c r="I389" s="2">
        <f t="shared" si="35"/>
        <v>0</v>
      </c>
      <c r="J389" s="2">
        <f t="shared" si="36"/>
        <v>0</v>
      </c>
      <c r="K389" s="2"/>
      <c r="L389" s="14"/>
      <c r="M389" s="14"/>
    </row>
    <row r="390" spans="1:13" x14ac:dyDescent="0.25">
      <c r="A390" s="55">
        <f t="shared" si="34"/>
        <v>389</v>
      </c>
      <c r="B390" s="2"/>
      <c r="C390" s="2"/>
      <c r="D390" s="13"/>
      <c r="E390" s="13"/>
      <c r="F390" s="13"/>
      <c r="G390" s="13"/>
      <c r="H390" s="2"/>
      <c r="I390" s="2">
        <f t="shared" si="35"/>
        <v>0</v>
      </c>
      <c r="J390" s="2">
        <f t="shared" si="36"/>
        <v>0</v>
      </c>
      <c r="K390" s="2"/>
      <c r="L390" s="14"/>
      <c r="M390" s="14"/>
    </row>
    <row r="391" spans="1:13" x14ac:dyDescent="0.25">
      <c r="A391" s="55">
        <f t="shared" si="34"/>
        <v>390</v>
      </c>
      <c r="B391" s="2"/>
      <c r="C391" s="2"/>
      <c r="D391" s="13"/>
      <c r="E391" s="13"/>
      <c r="F391" s="13"/>
      <c r="G391" s="13"/>
      <c r="H391" s="2"/>
      <c r="I391" s="2">
        <f t="shared" si="35"/>
        <v>0</v>
      </c>
      <c r="J391" s="2">
        <f t="shared" si="36"/>
        <v>0</v>
      </c>
      <c r="K391" s="2"/>
      <c r="L391" s="14"/>
      <c r="M391" s="14"/>
    </row>
    <row r="392" spans="1:13" x14ac:dyDescent="0.25">
      <c r="A392" s="55">
        <f t="shared" si="34"/>
        <v>391</v>
      </c>
      <c r="B392" s="2"/>
      <c r="C392" s="2"/>
      <c r="D392" s="13"/>
      <c r="E392" s="2"/>
      <c r="F392" s="2"/>
      <c r="G392" s="2"/>
      <c r="H392" s="2"/>
      <c r="I392" s="19">
        <f t="shared" si="35"/>
        <v>0</v>
      </c>
      <c r="J392" s="19">
        <f t="shared" si="36"/>
        <v>0</v>
      </c>
      <c r="K392" s="2"/>
      <c r="L392" s="14"/>
      <c r="M392" s="14"/>
    </row>
    <row r="393" spans="1:13" x14ac:dyDescent="0.25">
      <c r="A393" s="55">
        <f t="shared" si="34"/>
        <v>392</v>
      </c>
      <c r="B393" s="2"/>
      <c r="C393" s="2"/>
      <c r="D393" s="13"/>
      <c r="E393" s="2"/>
      <c r="F393" s="2"/>
      <c r="G393" s="2"/>
      <c r="H393" s="2"/>
      <c r="I393" s="19">
        <f t="shared" si="35"/>
        <v>0</v>
      </c>
      <c r="J393" s="19">
        <f t="shared" si="36"/>
        <v>0</v>
      </c>
      <c r="K393" s="2"/>
      <c r="L393" s="14"/>
      <c r="M393" s="14"/>
    </row>
    <row r="394" spans="1:13" x14ac:dyDescent="0.25">
      <c r="A394" s="55">
        <f t="shared" si="34"/>
        <v>393</v>
      </c>
      <c r="B394" s="2"/>
      <c r="C394" s="2"/>
      <c r="D394" s="13"/>
      <c r="E394" s="2"/>
      <c r="F394" s="2"/>
      <c r="G394" s="2"/>
      <c r="H394" s="2"/>
      <c r="I394" s="19">
        <f t="shared" si="35"/>
        <v>0</v>
      </c>
      <c r="J394" s="19">
        <f t="shared" si="36"/>
        <v>0</v>
      </c>
      <c r="K394" s="2"/>
      <c r="L394" s="14"/>
      <c r="M394" s="14"/>
    </row>
    <row r="395" spans="1:13" x14ac:dyDescent="0.25">
      <c r="A395" s="55">
        <f t="shared" si="34"/>
        <v>394</v>
      </c>
      <c r="B395" s="2"/>
      <c r="C395" s="2"/>
      <c r="D395" s="13"/>
      <c r="E395" s="2"/>
      <c r="F395" s="2"/>
      <c r="G395" s="2"/>
      <c r="H395" s="2"/>
      <c r="I395" s="19">
        <f t="shared" si="35"/>
        <v>0</v>
      </c>
      <c r="J395" s="19">
        <f t="shared" si="36"/>
        <v>0</v>
      </c>
      <c r="K395" s="2"/>
      <c r="L395" s="14"/>
      <c r="M395" s="14"/>
    </row>
    <row r="396" spans="1:13" x14ac:dyDescent="0.25">
      <c r="A396" s="55">
        <f t="shared" si="34"/>
        <v>395</v>
      </c>
      <c r="B396" s="2"/>
      <c r="C396" s="2"/>
      <c r="D396" s="13"/>
      <c r="E396" s="2"/>
      <c r="F396" s="2"/>
      <c r="G396" s="2"/>
      <c r="H396" s="2"/>
      <c r="I396" s="19">
        <f t="shared" si="35"/>
        <v>0</v>
      </c>
      <c r="J396" s="19">
        <f t="shared" si="36"/>
        <v>0</v>
      </c>
      <c r="K396" s="2"/>
      <c r="L396" s="14"/>
      <c r="M396" s="14"/>
    </row>
    <row r="397" spans="1:13" x14ac:dyDescent="0.25">
      <c r="A397" s="55">
        <f t="shared" si="34"/>
        <v>396</v>
      </c>
      <c r="B397" s="2"/>
      <c r="C397" s="2"/>
      <c r="D397" s="13"/>
      <c r="E397" s="2"/>
      <c r="F397" s="2"/>
      <c r="G397" s="2"/>
      <c r="H397" s="2"/>
      <c r="I397" s="19">
        <f t="shared" si="35"/>
        <v>0</v>
      </c>
      <c r="J397" s="19">
        <f t="shared" si="36"/>
        <v>0</v>
      </c>
      <c r="K397" s="2"/>
      <c r="L397" s="14"/>
      <c r="M397" s="14"/>
    </row>
    <row r="398" spans="1:13" x14ac:dyDescent="0.25">
      <c r="A398" s="55">
        <f t="shared" si="34"/>
        <v>397</v>
      </c>
      <c r="B398" s="2"/>
      <c r="C398" s="2"/>
      <c r="D398" s="13"/>
      <c r="E398" s="2"/>
      <c r="F398" s="2"/>
      <c r="G398" s="2"/>
      <c r="H398" s="2"/>
      <c r="I398" s="19">
        <f t="shared" si="35"/>
        <v>0</v>
      </c>
      <c r="J398" s="19">
        <f t="shared" si="36"/>
        <v>0</v>
      </c>
      <c r="K398" s="2"/>
      <c r="L398" s="14"/>
      <c r="M398" s="14"/>
    </row>
    <row r="399" spans="1:13" x14ac:dyDescent="0.25">
      <c r="A399" s="55">
        <f t="shared" si="34"/>
        <v>398</v>
      </c>
      <c r="B399" s="2"/>
      <c r="C399" s="2"/>
      <c r="D399" s="13"/>
      <c r="E399" s="2"/>
      <c r="F399" s="2"/>
      <c r="G399" s="2"/>
      <c r="H399" s="2"/>
      <c r="I399" s="19">
        <f t="shared" si="35"/>
        <v>0</v>
      </c>
      <c r="J399" s="19">
        <f t="shared" si="36"/>
        <v>0</v>
      </c>
      <c r="K399" s="2"/>
      <c r="L399" s="14"/>
      <c r="M399" s="14"/>
    </row>
    <row r="400" spans="1:13" x14ac:dyDescent="0.25">
      <c r="A400" s="55">
        <f t="shared" si="34"/>
        <v>399</v>
      </c>
      <c r="B400" s="2"/>
      <c r="C400" s="2"/>
      <c r="D400" s="13"/>
      <c r="E400" s="13"/>
      <c r="F400" s="13"/>
      <c r="G400" s="13"/>
      <c r="H400" s="2"/>
      <c r="I400" s="2">
        <f t="shared" si="35"/>
        <v>0</v>
      </c>
      <c r="J400" s="2">
        <f t="shared" si="36"/>
        <v>0</v>
      </c>
      <c r="K400" s="2"/>
      <c r="L400" s="14"/>
      <c r="M400" s="14"/>
    </row>
    <row r="401" spans="1:13" x14ac:dyDescent="0.25">
      <c r="A401" s="55">
        <f t="shared" si="34"/>
        <v>400</v>
      </c>
      <c r="B401" s="2"/>
      <c r="C401" s="2"/>
      <c r="D401" s="13"/>
      <c r="E401" s="13"/>
      <c r="F401" s="13"/>
      <c r="G401" s="13"/>
      <c r="H401" s="2"/>
      <c r="I401" s="2">
        <f t="shared" si="35"/>
        <v>0</v>
      </c>
      <c r="J401" s="2">
        <f t="shared" si="36"/>
        <v>0</v>
      </c>
      <c r="K401" s="2"/>
      <c r="L401" s="14"/>
      <c r="M401" s="14"/>
    </row>
    <row r="402" spans="1:13" x14ac:dyDescent="0.25">
      <c r="A402" s="55">
        <f t="shared" si="34"/>
        <v>401</v>
      </c>
      <c r="B402" s="2"/>
      <c r="C402" s="2"/>
      <c r="D402" s="13"/>
      <c r="E402" s="13"/>
      <c r="F402" s="13"/>
      <c r="G402" s="13"/>
      <c r="H402" s="2"/>
      <c r="I402" s="2">
        <f t="shared" si="35"/>
        <v>0</v>
      </c>
      <c r="J402" s="2">
        <f t="shared" si="36"/>
        <v>0</v>
      </c>
      <c r="K402" s="2"/>
      <c r="L402" s="14"/>
      <c r="M402" s="14"/>
    </row>
    <row r="403" spans="1:13" x14ac:dyDescent="0.25">
      <c r="A403" s="55">
        <f t="shared" si="34"/>
        <v>402</v>
      </c>
      <c r="B403" s="2"/>
      <c r="C403" s="2"/>
      <c r="D403" s="13"/>
      <c r="E403" s="13"/>
      <c r="F403" s="13"/>
      <c r="G403" s="13"/>
      <c r="H403" s="2"/>
      <c r="I403" s="2">
        <f t="shared" si="35"/>
        <v>0</v>
      </c>
      <c r="J403" s="2">
        <f t="shared" si="36"/>
        <v>0</v>
      </c>
      <c r="K403" s="2"/>
      <c r="L403" s="14"/>
      <c r="M403" s="14"/>
    </row>
    <row r="404" spans="1:13" x14ac:dyDescent="0.25">
      <c r="A404" s="55">
        <f t="shared" si="34"/>
        <v>403</v>
      </c>
      <c r="B404" s="2"/>
      <c r="C404" s="2"/>
      <c r="D404" s="13"/>
      <c r="E404" s="13"/>
      <c r="F404" s="13"/>
      <c r="G404" s="13"/>
      <c r="H404" s="2"/>
      <c r="I404" s="2">
        <f t="shared" si="35"/>
        <v>0</v>
      </c>
      <c r="J404" s="2">
        <f t="shared" si="36"/>
        <v>0</v>
      </c>
      <c r="K404" s="2"/>
      <c r="L404" s="14"/>
      <c r="M404" s="14"/>
    </row>
    <row r="405" spans="1:13" ht="16.5" thickBot="1" x14ac:dyDescent="0.3">
      <c r="A405" s="60">
        <f t="shared" si="34"/>
        <v>404</v>
      </c>
      <c r="B405" s="16"/>
      <c r="C405" s="16"/>
      <c r="D405" s="17"/>
      <c r="E405" s="17"/>
      <c r="F405" s="17"/>
      <c r="G405" s="17"/>
      <c r="H405" s="16"/>
      <c r="I405" s="16">
        <f t="shared" si="35"/>
        <v>0</v>
      </c>
      <c r="J405" s="16">
        <f t="shared" si="36"/>
        <v>0</v>
      </c>
      <c r="K405" s="16"/>
      <c r="L405" s="18">
        <f>SUM(I222:I405)/234</f>
        <v>15.226495726495726</v>
      </c>
      <c r="M405" s="18">
        <f>SUM(J222:J405)/234</f>
        <v>15.517094017094017</v>
      </c>
    </row>
    <row r="406" spans="1:13" ht="16.5" thickBot="1" x14ac:dyDescent="0.3">
      <c r="A406" s="61"/>
      <c r="B406" s="36"/>
      <c r="C406" s="36"/>
      <c r="D406" s="62"/>
      <c r="E406" s="62"/>
      <c r="F406" s="62"/>
      <c r="G406" s="62"/>
      <c r="H406" s="36"/>
      <c r="I406" s="36"/>
      <c r="J406" s="36"/>
      <c r="K406" s="36"/>
      <c r="L406" s="37" t="e">
        <f>(L405+#REF!+L184+L155+L121+L90)/6</f>
        <v>#REF!</v>
      </c>
      <c r="M406" s="37" t="e">
        <f>(M405+#REF!+M184+M155+M121+M90)/6</f>
        <v>#REF!</v>
      </c>
    </row>
    <row r="407" spans="1:13" x14ac:dyDescent="0.25">
      <c r="A407" s="59"/>
      <c r="B407" s="19"/>
      <c r="C407" s="19"/>
      <c r="D407" s="45"/>
      <c r="E407" s="45"/>
      <c r="F407" s="45"/>
      <c r="G407" s="45"/>
      <c r="H407" s="19"/>
      <c r="I407" s="19"/>
      <c r="J407" s="19"/>
      <c r="K407" s="19"/>
      <c r="L407" s="20"/>
      <c r="M407" s="20"/>
    </row>
    <row r="408" spans="1:13" x14ac:dyDescent="0.25">
      <c r="A408" s="55"/>
      <c r="B408" s="2"/>
      <c r="C408" s="2"/>
      <c r="D408" s="13"/>
      <c r="E408" s="13"/>
      <c r="F408" s="13"/>
      <c r="G408" s="13"/>
      <c r="H408" s="2"/>
      <c r="I408" s="2"/>
      <c r="J408" s="2"/>
      <c r="K408" s="2"/>
      <c r="L408" s="14"/>
      <c r="M408" s="14"/>
    </row>
    <row r="409" spans="1:13" x14ac:dyDescent="0.25">
      <c r="A409" s="55"/>
      <c r="B409" s="2"/>
      <c r="C409" s="2"/>
      <c r="D409" s="13"/>
      <c r="E409" s="13"/>
      <c r="F409" s="13"/>
      <c r="G409" s="13"/>
      <c r="H409" s="2"/>
      <c r="I409" s="2"/>
      <c r="J409" s="2"/>
      <c r="K409" s="2"/>
      <c r="L409" s="14"/>
      <c r="M409" s="14"/>
    </row>
    <row r="410" spans="1:13" x14ac:dyDescent="0.25">
      <c r="A410" s="55"/>
      <c r="B410" s="2"/>
      <c r="C410" s="2"/>
      <c r="D410" s="13"/>
      <c r="E410" s="13"/>
      <c r="F410" s="13"/>
      <c r="G410" s="13"/>
      <c r="H410" s="2"/>
      <c r="I410" s="2"/>
      <c r="J410" s="2"/>
      <c r="K410" s="2"/>
      <c r="L410" s="14"/>
      <c r="M410" s="14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9"/>
  <sheetViews>
    <sheetView workbookViewId="0">
      <selection activeCell="I121" sqref="I121"/>
    </sheetView>
  </sheetViews>
  <sheetFormatPr defaultRowHeight="15.75" x14ac:dyDescent="0.25"/>
  <cols>
    <col min="1" max="1" width="9.140625" style="8"/>
    <col min="2" max="2" width="52.28515625" style="8" customWidth="1"/>
    <col min="3" max="3" width="18.42578125" style="8" customWidth="1"/>
    <col min="4" max="4" width="17.85546875" style="25" customWidth="1"/>
    <col min="5" max="6" width="13.140625" style="8" customWidth="1"/>
    <col min="7" max="7" width="14.42578125" style="8" customWidth="1"/>
    <col min="8" max="8" width="15.140625" style="8" customWidth="1"/>
    <col min="9" max="10" width="14.140625" style="8" customWidth="1"/>
    <col min="11" max="11" width="32.5703125" style="8" customWidth="1"/>
    <col min="12" max="12" width="14.7109375" style="15" customWidth="1"/>
    <col min="13" max="13" width="14.85546875" style="15" customWidth="1"/>
    <col min="14" max="14" width="11.85546875" style="8" customWidth="1"/>
    <col min="15" max="15" width="13.140625" style="8" customWidth="1"/>
    <col min="16" max="16384" width="9.140625" style="8"/>
  </cols>
  <sheetData>
    <row r="1" spans="1:13" s="26" customFormat="1" ht="31.5" x14ac:dyDescent="0.25">
      <c r="A1" s="5"/>
      <c r="B1" s="5" t="s">
        <v>4</v>
      </c>
      <c r="C1" s="5" t="s">
        <v>3</v>
      </c>
      <c r="D1" s="6" t="s">
        <v>2</v>
      </c>
      <c r="E1" s="5" t="s">
        <v>5</v>
      </c>
      <c r="F1" s="5" t="s">
        <v>51</v>
      </c>
      <c r="G1" s="5" t="s">
        <v>6</v>
      </c>
      <c r="H1" s="5" t="s">
        <v>18</v>
      </c>
      <c r="I1" s="5" t="s">
        <v>19</v>
      </c>
      <c r="J1" s="5" t="s">
        <v>49</v>
      </c>
      <c r="K1" s="5" t="s">
        <v>9</v>
      </c>
      <c r="L1" s="7" t="s">
        <v>28</v>
      </c>
      <c r="M1" s="7" t="s">
        <v>52</v>
      </c>
    </row>
    <row r="2" spans="1:13" x14ac:dyDescent="0.25">
      <c r="A2" s="2">
        <v>1</v>
      </c>
      <c r="B2" s="12" t="s">
        <v>1809</v>
      </c>
      <c r="C2" s="2" t="s">
        <v>770</v>
      </c>
      <c r="D2" s="13" t="s">
        <v>1810</v>
      </c>
      <c r="E2" s="2">
        <v>1992</v>
      </c>
      <c r="F2" s="2">
        <v>1993</v>
      </c>
      <c r="G2" s="2">
        <v>2002</v>
      </c>
      <c r="H2" s="2">
        <v>2018</v>
      </c>
      <c r="I2" s="2">
        <f>H2-G2</f>
        <v>16</v>
      </c>
      <c r="J2" s="2">
        <f t="shared" ref="J2:J14" si="0">H2-F2</f>
        <v>25</v>
      </c>
      <c r="K2" s="2" t="s">
        <v>1811</v>
      </c>
      <c r="L2" s="14"/>
      <c r="M2" s="14"/>
    </row>
    <row r="3" spans="1:13" x14ac:dyDescent="0.25">
      <c r="A3" s="2">
        <f>A2+1</f>
        <v>2</v>
      </c>
      <c r="B3" s="1" t="s">
        <v>1812</v>
      </c>
      <c r="C3" s="2" t="s">
        <v>770</v>
      </c>
      <c r="D3" s="13" t="s">
        <v>1810</v>
      </c>
      <c r="E3" s="2">
        <v>1994</v>
      </c>
      <c r="F3" s="2">
        <v>1995</v>
      </c>
      <c r="G3" s="2">
        <v>2009</v>
      </c>
      <c r="H3" s="2">
        <v>2018</v>
      </c>
      <c r="I3" s="2">
        <f>H3-G3</f>
        <v>9</v>
      </c>
      <c r="J3" s="2">
        <f t="shared" si="0"/>
        <v>23</v>
      </c>
      <c r="K3" s="2" t="s">
        <v>1811</v>
      </c>
      <c r="L3" s="14"/>
      <c r="M3" s="14"/>
    </row>
    <row r="4" spans="1:13" x14ac:dyDescent="0.25">
      <c r="A4" s="2">
        <f>A3+1</f>
        <v>3</v>
      </c>
      <c r="B4" s="64" t="s">
        <v>1813</v>
      </c>
      <c r="C4" s="2" t="s">
        <v>770</v>
      </c>
      <c r="D4" s="13" t="s">
        <v>1814</v>
      </c>
      <c r="E4" s="2">
        <v>1997</v>
      </c>
      <c r="F4" s="2">
        <v>2011</v>
      </c>
      <c r="G4" s="2">
        <v>0</v>
      </c>
      <c r="H4" s="2">
        <v>2018</v>
      </c>
      <c r="I4" s="2">
        <v>0</v>
      </c>
      <c r="J4" s="2">
        <f t="shared" si="0"/>
        <v>7</v>
      </c>
      <c r="K4" s="2" t="s">
        <v>1815</v>
      </c>
      <c r="L4" s="14"/>
      <c r="M4" s="14"/>
    </row>
    <row r="5" spans="1:13" x14ac:dyDescent="0.25">
      <c r="A5" s="2">
        <f t="shared" ref="A5:A69" si="1">A4+1</f>
        <v>4</v>
      </c>
      <c r="B5" s="104" t="s">
        <v>715</v>
      </c>
      <c r="C5" s="2" t="s">
        <v>1818</v>
      </c>
      <c r="D5" s="13" t="s">
        <v>1817</v>
      </c>
      <c r="E5" s="2">
        <v>2001</v>
      </c>
      <c r="F5" s="2">
        <v>2006</v>
      </c>
      <c r="G5" s="2">
        <v>2008</v>
      </c>
      <c r="H5" s="2">
        <v>2018</v>
      </c>
      <c r="I5" s="2">
        <f>H5-G5</f>
        <v>10</v>
      </c>
      <c r="J5" s="2">
        <f t="shared" si="0"/>
        <v>12</v>
      </c>
      <c r="K5" s="2" t="s">
        <v>792</v>
      </c>
      <c r="L5" s="14"/>
      <c r="M5" s="14"/>
    </row>
    <row r="6" spans="1:13" x14ac:dyDescent="0.25">
      <c r="A6" s="2">
        <f t="shared" si="1"/>
        <v>5</v>
      </c>
      <c r="B6" s="104" t="s">
        <v>1816</v>
      </c>
      <c r="C6" s="2" t="s">
        <v>1822</v>
      </c>
      <c r="D6" s="13" t="s">
        <v>1817</v>
      </c>
      <c r="E6" s="2">
        <v>2003</v>
      </c>
      <c r="F6" s="2">
        <v>2010</v>
      </c>
      <c r="G6" s="2">
        <v>2011</v>
      </c>
      <c r="H6" s="2">
        <v>2018</v>
      </c>
      <c r="I6" s="2">
        <f>H6-G6</f>
        <v>7</v>
      </c>
      <c r="J6" s="2">
        <f t="shared" si="0"/>
        <v>8</v>
      </c>
      <c r="K6" s="2" t="s">
        <v>792</v>
      </c>
      <c r="L6" s="14"/>
      <c r="M6" s="14"/>
    </row>
    <row r="7" spans="1:13" x14ac:dyDescent="0.25">
      <c r="A7" s="2">
        <f t="shared" si="1"/>
        <v>6</v>
      </c>
      <c r="B7" s="104" t="s">
        <v>665</v>
      </c>
      <c r="C7" s="2" t="s">
        <v>1818</v>
      </c>
      <c r="D7" s="13" t="s">
        <v>1817</v>
      </c>
      <c r="E7" s="2">
        <v>2005</v>
      </c>
      <c r="F7" s="2">
        <v>2011</v>
      </c>
      <c r="G7" s="2">
        <v>2013</v>
      </c>
      <c r="H7" s="2">
        <v>2018</v>
      </c>
      <c r="I7" s="2">
        <f>H7-G7</f>
        <v>5</v>
      </c>
      <c r="J7" s="2">
        <f t="shared" si="0"/>
        <v>7</v>
      </c>
      <c r="K7" s="2" t="s">
        <v>792</v>
      </c>
      <c r="L7" s="14"/>
      <c r="M7" s="14"/>
    </row>
    <row r="8" spans="1:13" x14ac:dyDescent="0.25">
      <c r="A8" s="2">
        <f t="shared" si="1"/>
        <v>7</v>
      </c>
      <c r="B8" s="2" t="s">
        <v>1820</v>
      </c>
      <c r="C8" s="2" t="s">
        <v>1818</v>
      </c>
      <c r="D8" s="13" t="s">
        <v>1817</v>
      </c>
      <c r="E8" s="2">
        <v>2006</v>
      </c>
      <c r="F8" s="2">
        <v>2015</v>
      </c>
      <c r="G8" s="2">
        <v>2017</v>
      </c>
      <c r="H8" s="2">
        <v>2018</v>
      </c>
      <c r="I8" s="2">
        <f>H8-G8</f>
        <v>1</v>
      </c>
      <c r="J8" s="2">
        <f t="shared" si="0"/>
        <v>3</v>
      </c>
      <c r="K8" s="2" t="s">
        <v>554</v>
      </c>
      <c r="L8" s="14"/>
      <c r="M8" s="14"/>
    </row>
    <row r="9" spans="1:13" x14ac:dyDescent="0.25">
      <c r="A9" s="2">
        <f t="shared" si="1"/>
        <v>8</v>
      </c>
      <c r="B9" s="2" t="s">
        <v>76</v>
      </c>
      <c r="C9" s="2" t="s">
        <v>1818</v>
      </c>
      <c r="D9" s="13" t="s">
        <v>1817</v>
      </c>
      <c r="E9" s="2">
        <v>2006</v>
      </c>
      <c r="F9" s="2">
        <v>2012</v>
      </c>
      <c r="G9" s="2">
        <v>2014</v>
      </c>
      <c r="H9" s="2">
        <v>2018</v>
      </c>
      <c r="I9" s="2">
        <f>H9-G9</f>
        <v>4</v>
      </c>
      <c r="J9" s="2">
        <f t="shared" si="0"/>
        <v>6</v>
      </c>
      <c r="K9" s="2" t="s">
        <v>792</v>
      </c>
      <c r="L9" s="14"/>
      <c r="M9" s="14"/>
    </row>
    <row r="10" spans="1:13" x14ac:dyDescent="0.25">
      <c r="A10" s="2">
        <f t="shared" si="1"/>
        <v>9</v>
      </c>
      <c r="B10" s="27" t="s">
        <v>1819</v>
      </c>
      <c r="C10" s="2" t="s">
        <v>1818</v>
      </c>
      <c r="D10" s="13" t="s">
        <v>1817</v>
      </c>
      <c r="E10" s="2">
        <v>2012</v>
      </c>
      <c r="F10" s="2">
        <v>2017</v>
      </c>
      <c r="G10" s="2">
        <v>0</v>
      </c>
      <c r="H10" s="2">
        <v>2018</v>
      </c>
      <c r="I10" s="2">
        <v>0</v>
      </c>
      <c r="J10" s="2">
        <f t="shared" si="0"/>
        <v>1</v>
      </c>
      <c r="K10" s="2" t="s">
        <v>1823</v>
      </c>
      <c r="L10" s="14"/>
      <c r="M10" s="14"/>
    </row>
    <row r="11" spans="1:13" x14ac:dyDescent="0.25">
      <c r="A11" s="2">
        <f t="shared" si="1"/>
        <v>10</v>
      </c>
      <c r="B11" s="27" t="s">
        <v>749</v>
      </c>
      <c r="C11" s="2" t="s">
        <v>1818</v>
      </c>
      <c r="D11" s="13" t="s">
        <v>1817</v>
      </c>
      <c r="E11" s="2">
        <v>2015</v>
      </c>
      <c r="F11" s="2">
        <v>0</v>
      </c>
      <c r="G11" s="2">
        <v>0</v>
      </c>
      <c r="H11" s="2">
        <v>0</v>
      </c>
      <c r="I11" s="2">
        <f t="shared" ref="I11:I32" si="2">H11-G11</f>
        <v>0</v>
      </c>
      <c r="J11" s="2">
        <f t="shared" si="0"/>
        <v>0</v>
      </c>
      <c r="K11" s="2" t="s">
        <v>1823</v>
      </c>
      <c r="L11" s="14"/>
      <c r="M11" s="14"/>
    </row>
    <row r="12" spans="1:13" x14ac:dyDescent="0.25">
      <c r="A12" s="2">
        <f t="shared" si="1"/>
        <v>11</v>
      </c>
      <c r="B12" s="27" t="s">
        <v>702</v>
      </c>
      <c r="C12" s="2" t="s">
        <v>1818</v>
      </c>
      <c r="D12" s="13" t="s">
        <v>1817</v>
      </c>
      <c r="E12" s="2">
        <v>2015</v>
      </c>
      <c r="F12" s="2">
        <v>0</v>
      </c>
      <c r="G12" s="2">
        <v>0</v>
      </c>
      <c r="H12" s="2">
        <v>0</v>
      </c>
      <c r="I12" s="2">
        <f t="shared" si="2"/>
        <v>0</v>
      </c>
      <c r="J12" s="2">
        <f t="shared" si="0"/>
        <v>0</v>
      </c>
      <c r="K12" s="2" t="s">
        <v>1823</v>
      </c>
      <c r="L12" s="14"/>
      <c r="M12" s="14"/>
    </row>
    <row r="13" spans="1:13" x14ac:dyDescent="0.25">
      <c r="A13" s="2">
        <f t="shared" si="1"/>
        <v>12</v>
      </c>
      <c r="B13" s="27" t="s">
        <v>1821</v>
      </c>
      <c r="C13" s="2" t="s">
        <v>1818</v>
      </c>
      <c r="D13" s="13" t="s">
        <v>1817</v>
      </c>
      <c r="E13" s="2">
        <v>2015</v>
      </c>
      <c r="F13" s="2">
        <v>0</v>
      </c>
      <c r="G13" s="2">
        <v>0</v>
      </c>
      <c r="H13" s="2">
        <v>0</v>
      </c>
      <c r="I13" s="2">
        <f t="shared" si="2"/>
        <v>0</v>
      </c>
      <c r="J13" s="2">
        <f t="shared" si="0"/>
        <v>0</v>
      </c>
      <c r="K13" s="2" t="s">
        <v>1827</v>
      </c>
      <c r="L13" s="14"/>
      <c r="M13" s="14"/>
    </row>
    <row r="14" spans="1:13" x14ac:dyDescent="0.25">
      <c r="A14" s="2">
        <f t="shared" si="1"/>
        <v>13</v>
      </c>
      <c r="B14" s="27" t="s">
        <v>1824</v>
      </c>
      <c r="C14" s="2" t="s">
        <v>1818</v>
      </c>
      <c r="D14" s="13" t="s">
        <v>1817</v>
      </c>
      <c r="E14" s="2">
        <v>2016</v>
      </c>
      <c r="F14" s="2">
        <v>0</v>
      </c>
      <c r="G14" s="2">
        <v>0</v>
      </c>
      <c r="H14" s="2">
        <v>0</v>
      </c>
      <c r="I14" s="2">
        <f t="shared" si="2"/>
        <v>0</v>
      </c>
      <c r="J14" s="2">
        <f t="shared" si="0"/>
        <v>0</v>
      </c>
      <c r="K14" s="2" t="s">
        <v>1827</v>
      </c>
      <c r="L14" s="14"/>
      <c r="M14" s="14"/>
    </row>
    <row r="15" spans="1:13" x14ac:dyDescent="0.25">
      <c r="A15" s="2">
        <f t="shared" si="1"/>
        <v>14</v>
      </c>
      <c r="B15" s="27" t="s">
        <v>667</v>
      </c>
      <c r="C15" s="2" t="s">
        <v>1818</v>
      </c>
      <c r="D15" s="13" t="s">
        <v>1826</v>
      </c>
      <c r="E15" s="2">
        <v>2012</v>
      </c>
      <c r="F15" s="2">
        <v>2017</v>
      </c>
      <c r="G15" s="2">
        <v>0</v>
      </c>
      <c r="H15" s="2">
        <v>0</v>
      </c>
      <c r="I15" s="2">
        <f t="shared" si="2"/>
        <v>0</v>
      </c>
      <c r="J15" s="2">
        <v>0</v>
      </c>
      <c r="K15" s="2" t="s">
        <v>1823</v>
      </c>
      <c r="L15" s="14"/>
      <c r="M15" s="14"/>
    </row>
    <row r="16" spans="1:13" x14ac:dyDescent="0.25">
      <c r="A16" s="2">
        <f t="shared" si="1"/>
        <v>15</v>
      </c>
      <c r="B16" s="27" t="s">
        <v>1825</v>
      </c>
      <c r="C16" s="2" t="s">
        <v>1818</v>
      </c>
      <c r="D16" s="13" t="s">
        <v>1826</v>
      </c>
      <c r="E16" s="2">
        <v>2013</v>
      </c>
      <c r="F16" s="2">
        <v>2017</v>
      </c>
      <c r="G16" s="2">
        <v>0</v>
      </c>
      <c r="H16" s="2">
        <v>0</v>
      </c>
      <c r="I16" s="2">
        <f t="shared" si="2"/>
        <v>0</v>
      </c>
      <c r="J16" s="2">
        <v>0</v>
      </c>
      <c r="K16" s="2" t="s">
        <v>1827</v>
      </c>
      <c r="L16" s="14"/>
      <c r="M16" s="14"/>
    </row>
    <row r="17" spans="1:13" x14ac:dyDescent="0.25">
      <c r="A17" s="2">
        <f t="shared" si="1"/>
        <v>16</v>
      </c>
      <c r="B17" s="27" t="s">
        <v>671</v>
      </c>
      <c r="C17" s="2" t="s">
        <v>1818</v>
      </c>
      <c r="D17" s="13" t="s">
        <v>1829</v>
      </c>
      <c r="E17" s="2">
        <v>2016</v>
      </c>
      <c r="F17" s="2">
        <v>0</v>
      </c>
      <c r="G17" s="2">
        <v>0</v>
      </c>
      <c r="H17" s="2">
        <v>0</v>
      </c>
      <c r="I17" s="2">
        <f t="shared" si="2"/>
        <v>0</v>
      </c>
      <c r="J17" s="2">
        <f t="shared" ref="J17:J32" si="3">H17-F17</f>
        <v>0</v>
      </c>
      <c r="K17" s="2" t="s">
        <v>1828</v>
      </c>
      <c r="L17" s="14"/>
      <c r="M17" s="14"/>
    </row>
    <row r="18" spans="1:13" x14ac:dyDescent="0.25">
      <c r="A18" s="2">
        <f>A17+1</f>
        <v>17</v>
      </c>
      <c r="B18" s="50" t="s">
        <v>1855</v>
      </c>
      <c r="C18" s="2" t="s">
        <v>1831</v>
      </c>
      <c r="D18" s="2">
        <v>1124</v>
      </c>
      <c r="E18" s="2">
        <v>1980</v>
      </c>
      <c r="F18" s="2">
        <v>1982</v>
      </c>
      <c r="G18" s="2">
        <v>1982</v>
      </c>
      <c r="H18" s="2">
        <v>2018</v>
      </c>
      <c r="I18" s="2">
        <f t="shared" si="2"/>
        <v>36</v>
      </c>
      <c r="J18" s="2">
        <f t="shared" si="3"/>
        <v>36</v>
      </c>
      <c r="K18" s="2" t="s">
        <v>704</v>
      </c>
      <c r="L18" s="14"/>
      <c r="M18" s="14"/>
    </row>
    <row r="19" spans="1:13" x14ac:dyDescent="0.25">
      <c r="A19" s="2">
        <f t="shared" si="1"/>
        <v>18</v>
      </c>
      <c r="B19" s="12" t="s">
        <v>1888</v>
      </c>
      <c r="C19" s="2" t="s">
        <v>1831</v>
      </c>
      <c r="D19" s="13" t="s">
        <v>1889</v>
      </c>
      <c r="E19" s="13" t="s">
        <v>923</v>
      </c>
      <c r="F19" s="13" t="s">
        <v>924</v>
      </c>
      <c r="G19" s="2">
        <v>1988</v>
      </c>
      <c r="H19" s="2">
        <v>2018</v>
      </c>
      <c r="I19" s="2">
        <f t="shared" si="2"/>
        <v>30</v>
      </c>
      <c r="J19" s="2">
        <f t="shared" si="3"/>
        <v>30</v>
      </c>
      <c r="K19" s="2" t="s">
        <v>513</v>
      </c>
      <c r="L19" s="14"/>
      <c r="M19" s="14"/>
    </row>
    <row r="20" spans="1:13" s="66" customFormat="1" x14ac:dyDescent="0.25">
      <c r="A20" s="12">
        <f t="shared" si="1"/>
        <v>19</v>
      </c>
      <c r="B20" s="12" t="s">
        <v>1890</v>
      </c>
      <c r="C20" s="12" t="s">
        <v>1831</v>
      </c>
      <c r="D20" s="63" t="s">
        <v>1889</v>
      </c>
      <c r="E20" s="12">
        <v>1987</v>
      </c>
      <c r="F20" s="12">
        <v>1988</v>
      </c>
      <c r="G20" s="12">
        <v>1988</v>
      </c>
      <c r="H20" s="12">
        <v>2018</v>
      </c>
      <c r="I20" s="12">
        <f t="shared" si="2"/>
        <v>30</v>
      </c>
      <c r="J20" s="12">
        <f t="shared" si="3"/>
        <v>30</v>
      </c>
      <c r="K20" s="12" t="s">
        <v>513</v>
      </c>
      <c r="L20" s="65"/>
      <c r="M20" s="65"/>
    </row>
    <row r="21" spans="1:13" x14ac:dyDescent="0.25">
      <c r="A21" s="2">
        <f t="shared" si="1"/>
        <v>20</v>
      </c>
      <c r="B21" s="12" t="s">
        <v>1891</v>
      </c>
      <c r="C21" s="2" t="s">
        <v>1831</v>
      </c>
      <c r="D21" s="13" t="s">
        <v>1889</v>
      </c>
      <c r="E21" s="2">
        <v>1987</v>
      </c>
      <c r="F21" s="2">
        <v>1989</v>
      </c>
      <c r="G21" s="2">
        <v>1989</v>
      </c>
      <c r="H21" s="2">
        <v>2018</v>
      </c>
      <c r="I21" s="2">
        <f t="shared" si="2"/>
        <v>29</v>
      </c>
      <c r="J21" s="2">
        <f t="shared" si="3"/>
        <v>29</v>
      </c>
      <c r="K21" s="2" t="s">
        <v>513</v>
      </c>
      <c r="L21" s="14"/>
      <c r="M21" s="14"/>
    </row>
    <row r="22" spans="1:13" x14ac:dyDescent="0.25">
      <c r="A22" s="2">
        <f t="shared" si="1"/>
        <v>21</v>
      </c>
      <c r="B22" s="12" t="s">
        <v>1892</v>
      </c>
      <c r="C22" s="2" t="s">
        <v>1831</v>
      </c>
      <c r="D22" s="13" t="s">
        <v>1889</v>
      </c>
      <c r="E22" s="2">
        <v>1988</v>
      </c>
      <c r="F22" s="2">
        <v>1989</v>
      </c>
      <c r="G22" s="2">
        <v>1989</v>
      </c>
      <c r="H22" s="2">
        <v>2018</v>
      </c>
      <c r="I22" s="2">
        <f t="shared" si="2"/>
        <v>29</v>
      </c>
      <c r="J22" s="2">
        <f t="shared" si="3"/>
        <v>29</v>
      </c>
      <c r="K22" s="2" t="s">
        <v>513</v>
      </c>
      <c r="L22" s="14"/>
      <c r="M22" s="14"/>
    </row>
    <row r="23" spans="1:13" x14ac:dyDescent="0.25">
      <c r="A23" s="2">
        <f t="shared" si="1"/>
        <v>22</v>
      </c>
      <c r="B23" s="12" t="s">
        <v>1893</v>
      </c>
      <c r="C23" s="2" t="s">
        <v>1831</v>
      </c>
      <c r="D23" s="13" t="s">
        <v>1889</v>
      </c>
      <c r="E23" s="2">
        <v>1988</v>
      </c>
      <c r="F23" s="2">
        <v>1990</v>
      </c>
      <c r="G23" s="2">
        <v>1990</v>
      </c>
      <c r="H23" s="2">
        <v>2018</v>
      </c>
      <c r="I23" s="2">
        <f t="shared" si="2"/>
        <v>28</v>
      </c>
      <c r="J23" s="2">
        <f t="shared" si="3"/>
        <v>28</v>
      </c>
      <c r="K23" s="2" t="s">
        <v>513</v>
      </c>
      <c r="L23" s="14"/>
      <c r="M23" s="14"/>
    </row>
    <row r="24" spans="1:13" x14ac:dyDescent="0.25">
      <c r="A24" s="2">
        <f t="shared" si="1"/>
        <v>23</v>
      </c>
      <c r="B24" s="2" t="s">
        <v>1894</v>
      </c>
      <c r="C24" s="2" t="s">
        <v>1831</v>
      </c>
      <c r="D24" s="13" t="s">
        <v>1889</v>
      </c>
      <c r="E24" s="2">
        <v>1989</v>
      </c>
      <c r="F24" s="2">
        <v>1990</v>
      </c>
      <c r="G24" s="2">
        <v>1990</v>
      </c>
      <c r="H24" s="2">
        <v>2018</v>
      </c>
      <c r="I24" s="2">
        <f t="shared" si="2"/>
        <v>28</v>
      </c>
      <c r="J24" s="2">
        <f t="shared" si="3"/>
        <v>28</v>
      </c>
      <c r="K24" s="2" t="s">
        <v>513</v>
      </c>
      <c r="L24" s="14"/>
      <c r="M24" s="14"/>
    </row>
    <row r="25" spans="1:13" x14ac:dyDescent="0.25">
      <c r="A25" s="2">
        <f t="shared" si="1"/>
        <v>24</v>
      </c>
      <c r="B25" s="12" t="s">
        <v>1895</v>
      </c>
      <c r="C25" s="2" t="s">
        <v>1831</v>
      </c>
      <c r="D25" s="13" t="s">
        <v>1889</v>
      </c>
      <c r="E25" s="2">
        <v>1989</v>
      </c>
      <c r="F25" s="2">
        <v>1991</v>
      </c>
      <c r="G25" s="2">
        <v>1991</v>
      </c>
      <c r="H25" s="2">
        <v>2018</v>
      </c>
      <c r="I25" s="2">
        <f t="shared" si="2"/>
        <v>27</v>
      </c>
      <c r="J25" s="2">
        <f t="shared" si="3"/>
        <v>27</v>
      </c>
      <c r="K25" s="2" t="s">
        <v>513</v>
      </c>
      <c r="L25" s="14"/>
      <c r="M25" s="14"/>
    </row>
    <row r="26" spans="1:13" x14ac:dyDescent="0.25">
      <c r="A26" s="2">
        <f t="shared" si="1"/>
        <v>25</v>
      </c>
      <c r="B26" s="12" t="s">
        <v>1896</v>
      </c>
      <c r="C26" s="2" t="s">
        <v>1831</v>
      </c>
      <c r="D26" s="13" t="s">
        <v>1889</v>
      </c>
      <c r="E26" s="2">
        <v>1990</v>
      </c>
      <c r="F26" s="2">
        <v>1991</v>
      </c>
      <c r="G26" s="2">
        <v>1991</v>
      </c>
      <c r="H26" s="2">
        <v>2018</v>
      </c>
      <c r="I26" s="2">
        <f t="shared" si="2"/>
        <v>27</v>
      </c>
      <c r="J26" s="2">
        <f t="shared" si="3"/>
        <v>27</v>
      </c>
      <c r="K26" s="2" t="s">
        <v>513</v>
      </c>
      <c r="L26" s="14"/>
      <c r="M26" s="14"/>
    </row>
    <row r="27" spans="1:13" x14ac:dyDescent="0.25">
      <c r="A27" s="2">
        <f t="shared" si="1"/>
        <v>26</v>
      </c>
      <c r="B27" s="12" t="s">
        <v>1897</v>
      </c>
      <c r="C27" s="2" t="s">
        <v>1831</v>
      </c>
      <c r="D27" s="13" t="s">
        <v>1889</v>
      </c>
      <c r="E27" s="2">
        <v>1991</v>
      </c>
      <c r="F27" s="2">
        <v>1992</v>
      </c>
      <c r="G27" s="2">
        <v>1993</v>
      </c>
      <c r="H27" s="2">
        <v>2018</v>
      </c>
      <c r="I27" s="2">
        <f t="shared" si="2"/>
        <v>25</v>
      </c>
      <c r="J27" s="2">
        <f t="shared" si="3"/>
        <v>26</v>
      </c>
      <c r="K27" s="2" t="s">
        <v>513</v>
      </c>
      <c r="L27" s="14"/>
      <c r="M27" s="14"/>
    </row>
    <row r="28" spans="1:13" x14ac:dyDescent="0.25">
      <c r="A28" s="2">
        <f t="shared" si="1"/>
        <v>27</v>
      </c>
      <c r="B28" s="2" t="s">
        <v>1898</v>
      </c>
      <c r="C28" s="2" t="s">
        <v>1831</v>
      </c>
      <c r="D28" s="13" t="s">
        <v>1889</v>
      </c>
      <c r="E28" s="13" t="s">
        <v>1142</v>
      </c>
      <c r="F28" s="13" t="s">
        <v>1188</v>
      </c>
      <c r="G28" s="13" t="s">
        <v>1188</v>
      </c>
      <c r="H28" s="2">
        <v>2018</v>
      </c>
      <c r="I28" s="2">
        <f t="shared" si="2"/>
        <v>25</v>
      </c>
      <c r="J28" s="2">
        <f t="shared" si="3"/>
        <v>25</v>
      </c>
      <c r="K28" s="2" t="s">
        <v>513</v>
      </c>
      <c r="L28" s="14"/>
      <c r="M28" s="14"/>
    </row>
    <row r="29" spans="1:13" x14ac:dyDescent="0.25">
      <c r="A29" s="2">
        <f t="shared" si="1"/>
        <v>28</v>
      </c>
      <c r="B29" s="2" t="s">
        <v>1899</v>
      </c>
      <c r="C29" s="2" t="s">
        <v>1831</v>
      </c>
      <c r="D29" s="13" t="s">
        <v>1885</v>
      </c>
      <c r="E29" s="13" t="s">
        <v>1143</v>
      </c>
      <c r="F29" s="13" t="s">
        <v>913</v>
      </c>
      <c r="G29" s="13" t="s">
        <v>913</v>
      </c>
      <c r="H29" s="2">
        <v>2018</v>
      </c>
      <c r="I29" s="2">
        <f t="shared" si="2"/>
        <v>36</v>
      </c>
      <c r="J29" s="2">
        <f t="shared" si="3"/>
        <v>36</v>
      </c>
      <c r="K29" s="2" t="s">
        <v>704</v>
      </c>
      <c r="L29" s="14"/>
      <c r="M29" s="14"/>
    </row>
    <row r="30" spans="1:13" x14ac:dyDescent="0.25">
      <c r="A30" s="2">
        <f t="shared" si="1"/>
        <v>29</v>
      </c>
      <c r="B30" s="12" t="s">
        <v>1900</v>
      </c>
      <c r="C30" s="2" t="s">
        <v>1831</v>
      </c>
      <c r="D30" s="13" t="s">
        <v>1885</v>
      </c>
      <c r="E30" s="2">
        <v>1981</v>
      </c>
      <c r="F30" s="2">
        <v>1983</v>
      </c>
      <c r="G30" s="2">
        <v>1983</v>
      </c>
      <c r="H30" s="2">
        <v>2018</v>
      </c>
      <c r="I30" s="2">
        <f t="shared" si="2"/>
        <v>35</v>
      </c>
      <c r="J30" s="2">
        <f t="shared" si="3"/>
        <v>35</v>
      </c>
      <c r="K30" s="2" t="s">
        <v>704</v>
      </c>
      <c r="L30" s="14"/>
      <c r="M30" s="14"/>
    </row>
    <row r="31" spans="1:13" x14ac:dyDescent="0.25">
      <c r="A31" s="2">
        <f t="shared" si="1"/>
        <v>30</v>
      </c>
      <c r="B31" s="2" t="s">
        <v>1901</v>
      </c>
      <c r="C31" s="2" t="s">
        <v>1831</v>
      </c>
      <c r="D31" s="13" t="s">
        <v>1885</v>
      </c>
      <c r="E31" s="2">
        <v>1982</v>
      </c>
      <c r="F31" s="2">
        <v>1984</v>
      </c>
      <c r="G31" s="2">
        <v>1984</v>
      </c>
      <c r="H31" s="2">
        <v>2018</v>
      </c>
      <c r="I31" s="2">
        <f t="shared" si="2"/>
        <v>34</v>
      </c>
      <c r="J31" s="2">
        <f t="shared" si="3"/>
        <v>34</v>
      </c>
      <c r="K31" s="2" t="s">
        <v>704</v>
      </c>
      <c r="L31" s="14"/>
      <c r="M31" s="14"/>
    </row>
    <row r="32" spans="1:13" x14ac:dyDescent="0.25">
      <c r="A32" s="2">
        <f t="shared" si="1"/>
        <v>31</v>
      </c>
      <c r="B32" s="12" t="s">
        <v>1903</v>
      </c>
      <c r="C32" s="2" t="s">
        <v>1831</v>
      </c>
      <c r="D32" s="13" t="s">
        <v>1885</v>
      </c>
      <c r="E32" s="2">
        <v>1984</v>
      </c>
      <c r="F32" s="2">
        <v>1985</v>
      </c>
      <c r="G32" s="2">
        <v>1986</v>
      </c>
      <c r="H32" s="2">
        <v>2018</v>
      </c>
      <c r="I32" s="2">
        <f t="shared" si="2"/>
        <v>32</v>
      </c>
      <c r="J32" s="2">
        <f t="shared" si="3"/>
        <v>33</v>
      </c>
      <c r="K32" s="2" t="s">
        <v>704</v>
      </c>
      <c r="L32" s="14"/>
      <c r="M32" s="14"/>
    </row>
    <row r="33" spans="1:15" x14ac:dyDescent="0.25">
      <c r="A33" s="2">
        <f t="shared" si="1"/>
        <v>32</v>
      </c>
      <c r="B33" s="2" t="s">
        <v>1906</v>
      </c>
      <c r="C33" s="2" t="s">
        <v>1831</v>
      </c>
      <c r="D33" s="13" t="s">
        <v>1889</v>
      </c>
      <c r="E33" s="2">
        <v>1985</v>
      </c>
      <c r="F33" s="2">
        <v>1987</v>
      </c>
      <c r="G33" s="2">
        <v>1988</v>
      </c>
      <c r="H33" s="2">
        <v>2018</v>
      </c>
      <c r="I33" s="2">
        <f>'3 ранга списаны'!H148-'3 ранга списаны'!G148</f>
        <v>11</v>
      </c>
      <c r="J33" s="2">
        <f>'3 ранга списаны'!H148-'3 ранга списаны'!F148</f>
        <v>12</v>
      </c>
      <c r="K33" s="2" t="s">
        <v>513</v>
      </c>
      <c r="L33" s="14"/>
      <c r="M33" s="14"/>
    </row>
    <row r="34" spans="1:15" x14ac:dyDescent="0.25">
      <c r="A34" s="2">
        <f t="shared" si="1"/>
        <v>33</v>
      </c>
      <c r="B34" s="2" t="s">
        <v>1907</v>
      </c>
      <c r="C34" s="2" t="s">
        <v>1831</v>
      </c>
      <c r="D34" s="13" t="s">
        <v>1889</v>
      </c>
      <c r="E34" s="2">
        <v>1986</v>
      </c>
      <c r="F34" s="2">
        <v>1988</v>
      </c>
      <c r="G34" s="2">
        <v>1989</v>
      </c>
      <c r="H34" s="2">
        <v>2018</v>
      </c>
      <c r="I34" s="2">
        <f t="shared" ref="I34:I39" si="4">H34-G34</f>
        <v>29</v>
      </c>
      <c r="J34" s="2">
        <f t="shared" ref="J34:J39" si="5">H34-F34</f>
        <v>30</v>
      </c>
      <c r="K34" s="2" t="s">
        <v>704</v>
      </c>
      <c r="L34" s="14"/>
      <c r="M34" s="14"/>
    </row>
    <row r="35" spans="1:15" x14ac:dyDescent="0.25">
      <c r="A35" s="2">
        <f t="shared" si="1"/>
        <v>34</v>
      </c>
      <c r="B35" s="2" t="s">
        <v>1908</v>
      </c>
      <c r="C35" s="2" t="s">
        <v>1831</v>
      </c>
      <c r="D35" s="13" t="s">
        <v>1889</v>
      </c>
      <c r="E35" s="2">
        <v>1987</v>
      </c>
      <c r="F35" s="2">
        <v>1989</v>
      </c>
      <c r="G35" s="2">
        <v>1989</v>
      </c>
      <c r="H35" s="2">
        <v>2018</v>
      </c>
      <c r="I35" s="2">
        <f t="shared" si="4"/>
        <v>29</v>
      </c>
      <c r="J35" s="2">
        <f t="shared" si="5"/>
        <v>29</v>
      </c>
      <c r="K35" s="2" t="s">
        <v>704</v>
      </c>
      <c r="L35" s="14"/>
      <c r="M35" s="14"/>
    </row>
    <row r="36" spans="1:15" x14ac:dyDescent="0.25">
      <c r="A36" s="19">
        <f t="shared" si="1"/>
        <v>35</v>
      </c>
      <c r="B36" s="2" t="s">
        <v>1909</v>
      </c>
      <c r="C36" s="2" t="s">
        <v>1831</v>
      </c>
      <c r="D36" s="13" t="s">
        <v>1889</v>
      </c>
      <c r="E36" s="2">
        <v>1987</v>
      </c>
      <c r="F36" s="2">
        <v>1990</v>
      </c>
      <c r="G36" s="2">
        <v>1990</v>
      </c>
      <c r="H36" s="2">
        <v>2018</v>
      </c>
      <c r="I36" s="2">
        <f t="shared" si="4"/>
        <v>28</v>
      </c>
      <c r="J36" s="2">
        <f t="shared" si="5"/>
        <v>28</v>
      </c>
      <c r="K36" s="2" t="s">
        <v>554</v>
      </c>
      <c r="L36" s="14"/>
      <c r="M36" s="14"/>
    </row>
    <row r="37" spans="1:15" x14ac:dyDescent="0.25">
      <c r="A37" s="19">
        <f t="shared" si="1"/>
        <v>36</v>
      </c>
      <c r="B37" s="2" t="s">
        <v>1910</v>
      </c>
      <c r="C37" s="2" t="s">
        <v>1831</v>
      </c>
      <c r="D37" s="13" t="s">
        <v>1889</v>
      </c>
      <c r="E37" s="2">
        <v>1989</v>
      </c>
      <c r="F37" s="2">
        <v>1991</v>
      </c>
      <c r="G37" s="2">
        <v>1991</v>
      </c>
      <c r="H37" s="2">
        <v>2018</v>
      </c>
      <c r="I37" s="2">
        <f t="shared" si="4"/>
        <v>27</v>
      </c>
      <c r="J37" s="2">
        <f t="shared" si="5"/>
        <v>27</v>
      </c>
      <c r="K37" s="2" t="s">
        <v>554</v>
      </c>
      <c r="L37" s="14"/>
      <c r="M37" s="14"/>
    </row>
    <row r="38" spans="1:15" x14ac:dyDescent="0.25">
      <c r="A38" s="19">
        <f t="shared" si="1"/>
        <v>37</v>
      </c>
      <c r="B38" s="12" t="s">
        <v>1913</v>
      </c>
      <c r="C38" s="2" t="s">
        <v>1831</v>
      </c>
      <c r="D38" s="13" t="s">
        <v>1885</v>
      </c>
      <c r="E38" s="13" t="s">
        <v>923</v>
      </c>
      <c r="F38" s="13" t="s">
        <v>1005</v>
      </c>
      <c r="G38" s="13" t="s">
        <v>1005</v>
      </c>
      <c r="H38" s="2">
        <v>2018</v>
      </c>
      <c r="I38" s="2">
        <f t="shared" si="4"/>
        <v>29</v>
      </c>
      <c r="J38" s="2">
        <f t="shared" si="5"/>
        <v>29</v>
      </c>
      <c r="K38" s="2" t="s">
        <v>554</v>
      </c>
      <c r="L38" s="14"/>
      <c r="M38" s="14"/>
      <c r="N38" s="15"/>
      <c r="O38" s="15"/>
    </row>
    <row r="39" spans="1:15" x14ac:dyDescent="0.25">
      <c r="A39" s="2">
        <f t="shared" si="1"/>
        <v>38</v>
      </c>
      <c r="B39" s="2" t="s">
        <v>1914</v>
      </c>
      <c r="C39" s="2" t="s">
        <v>1831</v>
      </c>
      <c r="D39" s="2" t="s">
        <v>1889</v>
      </c>
      <c r="E39" s="2">
        <v>1987</v>
      </c>
      <c r="F39" s="2">
        <v>1989</v>
      </c>
      <c r="G39" s="2">
        <v>1989</v>
      </c>
      <c r="H39" s="2">
        <v>2018</v>
      </c>
      <c r="I39" s="2">
        <f t="shared" si="4"/>
        <v>29</v>
      </c>
      <c r="J39" s="2">
        <f t="shared" si="5"/>
        <v>29</v>
      </c>
      <c r="K39" s="2" t="s">
        <v>554</v>
      </c>
      <c r="L39" s="14"/>
      <c r="M39" s="14"/>
    </row>
    <row r="40" spans="1:15" x14ac:dyDescent="0.25">
      <c r="A40" s="2">
        <f t="shared" si="1"/>
        <v>39</v>
      </c>
      <c r="B40" s="12" t="s">
        <v>1915</v>
      </c>
      <c r="C40" s="2" t="s">
        <v>1831</v>
      </c>
      <c r="D40" s="13" t="s">
        <v>1889</v>
      </c>
      <c r="E40" s="13" t="s">
        <v>924</v>
      </c>
      <c r="F40" s="13" t="s">
        <v>1142</v>
      </c>
      <c r="G40" s="13" t="s">
        <v>1142</v>
      </c>
      <c r="H40" s="2">
        <v>2018</v>
      </c>
      <c r="I40" s="2">
        <f t="shared" ref="I40:I46" si="6">H40-G40</f>
        <v>28</v>
      </c>
      <c r="J40" s="2">
        <f>H40-F40</f>
        <v>28</v>
      </c>
      <c r="K40" s="2" t="s">
        <v>554</v>
      </c>
      <c r="L40" s="14"/>
      <c r="M40" s="14"/>
    </row>
    <row r="41" spans="1:15" x14ac:dyDescent="0.25">
      <c r="A41" s="2">
        <f t="shared" si="1"/>
        <v>40</v>
      </c>
      <c r="B41" s="12" t="s">
        <v>1916</v>
      </c>
      <c r="C41" s="2" t="s">
        <v>1831</v>
      </c>
      <c r="D41" s="13" t="s">
        <v>1889</v>
      </c>
      <c r="E41" s="13" t="s">
        <v>924</v>
      </c>
      <c r="F41" s="13" t="s">
        <v>1142</v>
      </c>
      <c r="G41" s="13" t="s">
        <v>1142</v>
      </c>
      <c r="H41" s="2">
        <v>2018</v>
      </c>
      <c r="I41" s="2">
        <f t="shared" si="6"/>
        <v>28</v>
      </c>
      <c r="J41" s="2">
        <f>H41-F41</f>
        <v>28</v>
      </c>
      <c r="K41" s="2" t="s">
        <v>554</v>
      </c>
      <c r="L41" s="14"/>
      <c r="M41" s="14"/>
    </row>
    <row r="42" spans="1:15" x14ac:dyDescent="0.25">
      <c r="A42" s="2">
        <f t="shared" si="1"/>
        <v>41</v>
      </c>
      <c r="B42" s="12" t="s">
        <v>1917</v>
      </c>
      <c r="C42" s="2" t="s">
        <v>1831</v>
      </c>
      <c r="D42" s="13" t="s">
        <v>1889</v>
      </c>
      <c r="E42" s="13" t="s">
        <v>1142</v>
      </c>
      <c r="F42" s="13" t="s">
        <v>1186</v>
      </c>
      <c r="G42" s="13" t="s">
        <v>1186</v>
      </c>
      <c r="H42" s="2">
        <v>2018</v>
      </c>
      <c r="I42" s="2">
        <f t="shared" si="6"/>
        <v>27</v>
      </c>
      <c r="J42" s="2">
        <f>H42-F42</f>
        <v>27</v>
      </c>
      <c r="K42" s="2" t="s">
        <v>554</v>
      </c>
      <c r="L42" s="14"/>
      <c r="M42" s="14"/>
    </row>
    <row r="43" spans="1:15" x14ac:dyDescent="0.25">
      <c r="A43" s="2">
        <f t="shared" si="1"/>
        <v>42</v>
      </c>
      <c r="B43" s="12" t="s">
        <v>1920</v>
      </c>
      <c r="C43" s="2" t="s">
        <v>1831</v>
      </c>
      <c r="D43" s="13" t="s">
        <v>1921</v>
      </c>
      <c r="E43" s="13" t="s">
        <v>1002</v>
      </c>
      <c r="F43" s="13" t="s">
        <v>1143</v>
      </c>
      <c r="G43" s="13" t="s">
        <v>1143</v>
      </c>
      <c r="H43" s="2">
        <v>2018</v>
      </c>
      <c r="I43" s="2">
        <f t="shared" si="6"/>
        <v>38</v>
      </c>
      <c r="J43" s="2">
        <f>H43-F43</f>
        <v>38</v>
      </c>
      <c r="K43" s="2" t="s">
        <v>704</v>
      </c>
      <c r="L43" s="14"/>
      <c r="M43" s="14"/>
    </row>
    <row r="44" spans="1:15" x14ac:dyDescent="0.25">
      <c r="A44" s="2">
        <f t="shared" si="1"/>
        <v>43</v>
      </c>
      <c r="B44" s="12" t="s">
        <v>1949</v>
      </c>
      <c r="C44" s="2" t="s">
        <v>1831</v>
      </c>
      <c r="D44" s="13" t="s">
        <v>1943</v>
      </c>
      <c r="E44" s="13" t="s">
        <v>921</v>
      </c>
      <c r="F44" s="13" t="s">
        <v>921</v>
      </c>
      <c r="G44" s="13" t="s">
        <v>922</v>
      </c>
      <c r="H44" s="2">
        <v>2018</v>
      </c>
      <c r="I44" s="2">
        <f t="shared" si="6"/>
        <v>32</v>
      </c>
      <c r="J44" s="2">
        <f>H44-F44</f>
        <v>33</v>
      </c>
      <c r="K44" s="2" t="s">
        <v>792</v>
      </c>
      <c r="L44" s="14"/>
      <c r="M44" s="14"/>
    </row>
    <row r="45" spans="1:15" x14ac:dyDescent="0.25">
      <c r="A45" s="2">
        <f t="shared" si="1"/>
        <v>44</v>
      </c>
      <c r="B45" s="104" t="s">
        <v>1947</v>
      </c>
      <c r="C45" s="2" t="s">
        <v>1831</v>
      </c>
      <c r="D45" s="13" t="s">
        <v>1943</v>
      </c>
      <c r="E45" s="2">
        <v>1985</v>
      </c>
      <c r="F45" s="2">
        <v>1985</v>
      </c>
      <c r="G45" s="2">
        <v>1987</v>
      </c>
      <c r="H45" s="2">
        <v>2018</v>
      </c>
      <c r="I45" s="2">
        <f t="shared" si="6"/>
        <v>31</v>
      </c>
      <c r="J45" s="2">
        <f t="shared" ref="J45:J46" si="7">H45-F45</f>
        <v>33</v>
      </c>
      <c r="K45" s="2" t="s">
        <v>792</v>
      </c>
      <c r="L45" s="14"/>
      <c r="M45" s="14"/>
    </row>
    <row r="46" spans="1:15" x14ac:dyDescent="0.25">
      <c r="A46" s="2">
        <f t="shared" si="1"/>
        <v>45</v>
      </c>
      <c r="B46" s="105" t="s">
        <v>2279</v>
      </c>
      <c r="C46" s="2" t="s">
        <v>1831</v>
      </c>
      <c r="D46" s="13" t="s">
        <v>1943</v>
      </c>
      <c r="E46" s="13" t="s">
        <v>921</v>
      </c>
      <c r="F46" s="13" t="s">
        <v>922</v>
      </c>
      <c r="G46" s="13" t="s">
        <v>923</v>
      </c>
      <c r="H46" s="2">
        <v>2018</v>
      </c>
      <c r="I46" s="2">
        <f t="shared" si="6"/>
        <v>31</v>
      </c>
      <c r="J46" s="2">
        <f t="shared" si="7"/>
        <v>32</v>
      </c>
      <c r="K46" s="2" t="s">
        <v>792</v>
      </c>
      <c r="L46" s="14"/>
      <c r="M46" s="14"/>
    </row>
    <row r="47" spans="1:15" x14ac:dyDescent="0.25">
      <c r="A47" s="2">
        <f t="shared" si="1"/>
        <v>46</v>
      </c>
      <c r="B47" s="2" t="s">
        <v>1946</v>
      </c>
      <c r="C47" s="2" t="s">
        <v>1831</v>
      </c>
      <c r="D47" s="13" t="s">
        <v>1943</v>
      </c>
      <c r="E47" s="2">
        <v>1986</v>
      </c>
      <c r="F47" s="2">
        <v>1987</v>
      </c>
      <c r="G47" s="2">
        <v>1988</v>
      </c>
      <c r="H47" s="2">
        <v>2018</v>
      </c>
      <c r="I47" s="2">
        <f>H47-'3 ранга списаны'!G177</f>
        <v>30</v>
      </c>
      <c r="J47" s="2">
        <f>H47-'3 ранга списаны'!F177</f>
        <v>32</v>
      </c>
      <c r="K47" s="2" t="s">
        <v>792</v>
      </c>
      <c r="L47" s="14"/>
      <c r="M47" s="14"/>
    </row>
    <row r="48" spans="1:15" x14ac:dyDescent="0.25">
      <c r="A48" s="2">
        <f t="shared" si="1"/>
        <v>47</v>
      </c>
      <c r="B48" s="104" t="s">
        <v>1952</v>
      </c>
      <c r="C48" s="2" t="s">
        <v>1831</v>
      </c>
      <c r="D48" s="13" t="s">
        <v>1943</v>
      </c>
      <c r="E48" s="2">
        <v>1987</v>
      </c>
      <c r="F48" s="2">
        <v>1988</v>
      </c>
      <c r="G48" s="2">
        <v>1988</v>
      </c>
      <c r="H48" s="2">
        <v>2018</v>
      </c>
      <c r="I48" s="2">
        <f>H48-'3 ранга списаны'!G175</f>
        <v>30</v>
      </c>
      <c r="J48" s="2">
        <f>H48-'3 ранга списаны'!F175</f>
        <v>31</v>
      </c>
      <c r="K48" s="2" t="s">
        <v>792</v>
      </c>
      <c r="L48" s="14"/>
      <c r="M48" s="14"/>
    </row>
    <row r="49" spans="1:13" x14ac:dyDescent="0.25">
      <c r="A49" s="2">
        <f t="shared" si="1"/>
        <v>48</v>
      </c>
      <c r="B49" s="105" t="s">
        <v>1953</v>
      </c>
      <c r="C49" s="2" t="s">
        <v>1831</v>
      </c>
      <c r="D49" s="13" t="s">
        <v>1943</v>
      </c>
      <c r="E49" s="13" t="s">
        <v>923</v>
      </c>
      <c r="F49" s="13" t="s">
        <v>924</v>
      </c>
      <c r="G49" s="13" t="s">
        <v>1005</v>
      </c>
      <c r="H49" s="2">
        <v>2018</v>
      </c>
      <c r="I49" s="2">
        <f t="shared" ref="I49:I80" si="8">H49-G49</f>
        <v>29</v>
      </c>
      <c r="J49" s="2">
        <f t="shared" ref="J49:J80" si="9">H49-F49</f>
        <v>30</v>
      </c>
      <c r="K49" s="2" t="s">
        <v>792</v>
      </c>
      <c r="L49" s="14"/>
      <c r="M49" s="14"/>
    </row>
    <row r="50" spans="1:13" x14ac:dyDescent="0.25">
      <c r="A50" s="2">
        <f t="shared" si="1"/>
        <v>49</v>
      </c>
      <c r="B50" s="105" t="s">
        <v>1955</v>
      </c>
      <c r="C50" s="2" t="s">
        <v>1831</v>
      </c>
      <c r="D50" s="13" t="s">
        <v>1956</v>
      </c>
      <c r="E50" s="13" t="s">
        <v>924</v>
      </c>
      <c r="F50" s="13" t="s">
        <v>1005</v>
      </c>
      <c r="G50" s="13" t="s">
        <v>1142</v>
      </c>
      <c r="H50" s="2">
        <v>2018</v>
      </c>
      <c r="I50" s="2">
        <f t="shared" si="8"/>
        <v>28</v>
      </c>
      <c r="J50" s="2">
        <f t="shared" si="9"/>
        <v>29</v>
      </c>
      <c r="K50" s="2" t="s">
        <v>792</v>
      </c>
      <c r="L50" s="14"/>
      <c r="M50" s="14"/>
    </row>
    <row r="51" spans="1:13" x14ac:dyDescent="0.25">
      <c r="A51" s="2">
        <f t="shared" si="1"/>
        <v>50</v>
      </c>
      <c r="B51" s="12" t="s">
        <v>1959</v>
      </c>
      <c r="C51" s="2" t="s">
        <v>1831</v>
      </c>
      <c r="D51" s="13" t="s">
        <v>1958</v>
      </c>
      <c r="E51" s="13" t="s">
        <v>990</v>
      </c>
      <c r="F51" s="13" t="s">
        <v>1142</v>
      </c>
      <c r="G51" s="13" t="s">
        <v>1142</v>
      </c>
      <c r="H51" s="2">
        <v>2018</v>
      </c>
      <c r="I51" s="2">
        <f t="shared" si="8"/>
        <v>28</v>
      </c>
      <c r="J51" s="2">
        <f t="shared" si="9"/>
        <v>28</v>
      </c>
      <c r="K51" s="2" t="s">
        <v>704</v>
      </c>
      <c r="L51" s="14"/>
      <c r="M51" s="14"/>
    </row>
    <row r="52" spans="1:13" x14ac:dyDescent="0.25">
      <c r="A52" s="2">
        <f t="shared" si="1"/>
        <v>51</v>
      </c>
      <c r="B52" s="70" t="s">
        <v>1969</v>
      </c>
      <c r="C52" s="2" t="s">
        <v>1107</v>
      </c>
      <c r="D52" s="13" t="s">
        <v>1968</v>
      </c>
      <c r="E52" s="13" t="s">
        <v>1002</v>
      </c>
      <c r="F52" s="13" t="s">
        <v>912</v>
      </c>
      <c r="G52" s="13" t="s">
        <v>912</v>
      </c>
      <c r="H52" s="2">
        <v>2018</v>
      </c>
      <c r="I52" s="2">
        <f t="shared" si="8"/>
        <v>37</v>
      </c>
      <c r="J52" s="2">
        <f t="shared" si="9"/>
        <v>37</v>
      </c>
      <c r="K52" s="2" t="s">
        <v>1972</v>
      </c>
      <c r="L52" s="14"/>
      <c r="M52" s="14"/>
    </row>
    <row r="53" spans="1:13" x14ac:dyDescent="0.25">
      <c r="A53" s="2">
        <f t="shared" si="1"/>
        <v>52</v>
      </c>
      <c r="B53" s="70" t="s">
        <v>1971</v>
      </c>
      <c r="C53" s="2" t="s">
        <v>1107</v>
      </c>
      <c r="D53" s="13" t="s">
        <v>1968</v>
      </c>
      <c r="E53" s="13" t="s">
        <v>1143</v>
      </c>
      <c r="F53" s="13" t="s">
        <v>913</v>
      </c>
      <c r="G53" s="13" t="s">
        <v>913</v>
      </c>
      <c r="H53" s="2">
        <v>2018</v>
      </c>
      <c r="I53" s="2">
        <f t="shared" si="8"/>
        <v>36</v>
      </c>
      <c r="J53" s="2">
        <f t="shared" si="9"/>
        <v>36</v>
      </c>
      <c r="K53" s="2" t="s">
        <v>1972</v>
      </c>
      <c r="L53" s="14"/>
      <c r="M53" s="14"/>
    </row>
    <row r="54" spans="1:13" x14ac:dyDescent="0.25">
      <c r="A54" s="2">
        <f t="shared" si="1"/>
        <v>53</v>
      </c>
      <c r="B54" s="70" t="s">
        <v>1975</v>
      </c>
      <c r="C54" s="2" t="s">
        <v>1107</v>
      </c>
      <c r="D54" s="13" t="s">
        <v>1968</v>
      </c>
      <c r="E54" s="13" t="s">
        <v>912</v>
      </c>
      <c r="F54" s="13" t="s">
        <v>914</v>
      </c>
      <c r="G54" s="13" t="s">
        <v>914</v>
      </c>
      <c r="H54" s="2">
        <v>2018</v>
      </c>
      <c r="I54" s="2">
        <f t="shared" si="8"/>
        <v>35</v>
      </c>
      <c r="J54" s="2">
        <f t="shared" si="9"/>
        <v>35</v>
      </c>
      <c r="K54" s="2" t="s">
        <v>1972</v>
      </c>
      <c r="L54" s="14"/>
      <c r="M54" s="14"/>
    </row>
    <row r="55" spans="1:13" x14ac:dyDescent="0.25">
      <c r="A55" s="2">
        <f t="shared" si="1"/>
        <v>54</v>
      </c>
      <c r="B55" s="70" t="s">
        <v>1977</v>
      </c>
      <c r="C55" s="2" t="s">
        <v>1107</v>
      </c>
      <c r="D55" s="13" t="s">
        <v>1968</v>
      </c>
      <c r="E55" s="13" t="s">
        <v>914</v>
      </c>
      <c r="F55" s="13" t="s">
        <v>990</v>
      </c>
      <c r="G55" s="13" t="s">
        <v>990</v>
      </c>
      <c r="H55" s="2">
        <v>2018</v>
      </c>
      <c r="I55" s="2">
        <f t="shared" si="8"/>
        <v>34</v>
      </c>
      <c r="J55" s="2">
        <f t="shared" si="9"/>
        <v>34</v>
      </c>
      <c r="K55" s="2" t="s">
        <v>1978</v>
      </c>
      <c r="L55" s="14"/>
      <c r="M55" s="14"/>
    </row>
    <row r="56" spans="1:13" x14ac:dyDescent="0.25">
      <c r="A56" s="2">
        <f t="shared" si="1"/>
        <v>55</v>
      </c>
      <c r="B56" s="70" t="s">
        <v>1981</v>
      </c>
      <c r="C56" s="2" t="s">
        <v>1107</v>
      </c>
      <c r="D56" s="13" t="s">
        <v>1968</v>
      </c>
      <c r="E56" s="13" t="s">
        <v>990</v>
      </c>
      <c r="F56" s="13" t="s">
        <v>922</v>
      </c>
      <c r="G56" s="13" t="s">
        <v>922</v>
      </c>
      <c r="H56" s="2">
        <v>2018</v>
      </c>
      <c r="I56" s="2">
        <f t="shared" si="8"/>
        <v>32</v>
      </c>
      <c r="J56" s="2">
        <f t="shared" si="9"/>
        <v>32</v>
      </c>
      <c r="K56" s="2" t="s">
        <v>1972</v>
      </c>
      <c r="L56" s="14"/>
      <c r="M56" s="14"/>
    </row>
    <row r="57" spans="1:13" x14ac:dyDescent="0.25">
      <c r="A57" s="2">
        <f t="shared" si="1"/>
        <v>56</v>
      </c>
      <c r="B57" s="70" t="s">
        <v>1982</v>
      </c>
      <c r="C57" s="2" t="s">
        <v>1107</v>
      </c>
      <c r="D57" s="13" t="s">
        <v>1968</v>
      </c>
      <c r="E57" s="13" t="s">
        <v>921</v>
      </c>
      <c r="F57" s="13" t="s">
        <v>922</v>
      </c>
      <c r="G57" s="2">
        <v>1986</v>
      </c>
      <c r="H57" s="2">
        <v>2018</v>
      </c>
      <c r="I57" s="2">
        <f t="shared" si="8"/>
        <v>32</v>
      </c>
      <c r="J57" s="2">
        <f t="shared" si="9"/>
        <v>32</v>
      </c>
      <c r="K57" s="2" t="s">
        <v>1978</v>
      </c>
      <c r="L57" s="14"/>
      <c r="M57" s="14"/>
    </row>
    <row r="58" spans="1:13" x14ac:dyDescent="0.25">
      <c r="A58" s="2">
        <f t="shared" si="1"/>
        <v>57</v>
      </c>
      <c r="B58" s="70" t="s">
        <v>1984</v>
      </c>
      <c r="C58" s="2" t="s">
        <v>1107</v>
      </c>
      <c r="D58" s="13" t="s">
        <v>1968</v>
      </c>
      <c r="E58" s="13" t="s">
        <v>922</v>
      </c>
      <c r="F58" s="13" t="s">
        <v>923</v>
      </c>
      <c r="G58" s="2">
        <v>1987</v>
      </c>
      <c r="H58" s="2">
        <v>2018</v>
      </c>
      <c r="I58" s="2">
        <f t="shared" si="8"/>
        <v>31</v>
      </c>
      <c r="J58" s="2">
        <f t="shared" si="9"/>
        <v>31</v>
      </c>
      <c r="K58" s="2" t="s">
        <v>1978</v>
      </c>
      <c r="L58" s="14"/>
      <c r="M58" s="14"/>
    </row>
    <row r="59" spans="1:13" x14ac:dyDescent="0.25">
      <c r="A59" s="2">
        <f t="shared" si="1"/>
        <v>58</v>
      </c>
      <c r="B59" s="70" t="s">
        <v>1986</v>
      </c>
      <c r="C59" s="2" t="s">
        <v>1107</v>
      </c>
      <c r="D59" s="13" t="s">
        <v>1968</v>
      </c>
      <c r="E59" s="13" t="s">
        <v>922</v>
      </c>
      <c r="F59" s="13" t="s">
        <v>922</v>
      </c>
      <c r="G59" s="2">
        <v>1987</v>
      </c>
      <c r="H59" s="2">
        <v>2018</v>
      </c>
      <c r="I59" s="2">
        <f t="shared" si="8"/>
        <v>31</v>
      </c>
      <c r="J59" s="2">
        <f t="shared" si="9"/>
        <v>32</v>
      </c>
      <c r="K59" s="2" t="s">
        <v>1972</v>
      </c>
      <c r="L59" s="14"/>
      <c r="M59" s="14"/>
    </row>
    <row r="60" spans="1:13" x14ac:dyDescent="0.25">
      <c r="A60" s="2">
        <f t="shared" si="1"/>
        <v>59</v>
      </c>
      <c r="B60" s="70" t="s">
        <v>1987</v>
      </c>
      <c r="C60" s="2" t="s">
        <v>1107</v>
      </c>
      <c r="D60" s="13" t="s">
        <v>1968</v>
      </c>
      <c r="E60" s="13" t="s">
        <v>923</v>
      </c>
      <c r="F60" s="13" t="s">
        <v>924</v>
      </c>
      <c r="G60" s="2">
        <v>1988</v>
      </c>
      <c r="H60" s="2">
        <v>2018</v>
      </c>
      <c r="I60" s="2">
        <f t="shared" si="8"/>
        <v>30</v>
      </c>
      <c r="J60" s="2">
        <f t="shared" si="9"/>
        <v>30</v>
      </c>
      <c r="K60" s="2" t="s">
        <v>1972</v>
      </c>
      <c r="L60" s="14"/>
      <c r="M60" s="14"/>
    </row>
    <row r="61" spans="1:13" x14ac:dyDescent="0.25">
      <c r="A61" s="2">
        <f t="shared" si="1"/>
        <v>60</v>
      </c>
      <c r="B61" s="70" t="s">
        <v>1989</v>
      </c>
      <c r="C61" s="2" t="s">
        <v>1107</v>
      </c>
      <c r="D61" s="13" t="s">
        <v>1968</v>
      </c>
      <c r="E61" s="13" t="s">
        <v>879</v>
      </c>
      <c r="F61" s="13" t="s">
        <v>1002</v>
      </c>
      <c r="G61" s="2">
        <v>1980</v>
      </c>
      <c r="H61" s="2">
        <v>2018</v>
      </c>
      <c r="I61" s="2">
        <f t="shared" si="8"/>
        <v>38</v>
      </c>
      <c r="J61" s="2">
        <f t="shared" si="9"/>
        <v>39</v>
      </c>
      <c r="K61" s="2" t="s">
        <v>1988</v>
      </c>
      <c r="L61" s="14"/>
      <c r="M61" s="14"/>
    </row>
    <row r="62" spans="1:13" x14ac:dyDescent="0.25">
      <c r="A62" s="2">
        <f t="shared" si="1"/>
        <v>61</v>
      </c>
      <c r="B62" s="70" t="s">
        <v>1990</v>
      </c>
      <c r="C62" s="2" t="s">
        <v>1107</v>
      </c>
      <c r="D62" s="13" t="s">
        <v>1968</v>
      </c>
      <c r="E62" s="13" t="s">
        <v>905</v>
      </c>
      <c r="F62" s="13" t="s">
        <v>912</v>
      </c>
      <c r="G62" s="2">
        <v>1981</v>
      </c>
      <c r="H62" s="2">
        <v>2018</v>
      </c>
      <c r="I62" s="2">
        <f t="shared" si="8"/>
        <v>37</v>
      </c>
      <c r="J62" s="2">
        <f t="shared" si="9"/>
        <v>37</v>
      </c>
      <c r="K62" s="2" t="s">
        <v>1988</v>
      </c>
      <c r="L62" s="14"/>
      <c r="M62" s="14"/>
    </row>
    <row r="63" spans="1:13" x14ac:dyDescent="0.25">
      <c r="A63" s="2">
        <f t="shared" si="1"/>
        <v>62</v>
      </c>
      <c r="B63" s="70" t="s">
        <v>1991</v>
      </c>
      <c r="C63" s="2" t="s">
        <v>1107</v>
      </c>
      <c r="D63" s="13" t="s">
        <v>1968</v>
      </c>
      <c r="E63" s="13" t="s">
        <v>905</v>
      </c>
      <c r="F63" s="13" t="s">
        <v>913</v>
      </c>
      <c r="G63" s="2">
        <v>1982</v>
      </c>
      <c r="H63" s="2">
        <v>2018</v>
      </c>
      <c r="I63" s="2">
        <f t="shared" si="8"/>
        <v>36</v>
      </c>
      <c r="J63" s="2">
        <f t="shared" si="9"/>
        <v>36</v>
      </c>
      <c r="K63" s="2" t="s">
        <v>1988</v>
      </c>
      <c r="L63" s="14"/>
      <c r="M63" s="14"/>
    </row>
    <row r="64" spans="1:13" x14ac:dyDescent="0.25">
      <c r="A64" s="2">
        <f t="shared" si="1"/>
        <v>63</v>
      </c>
      <c r="B64" s="70" t="s">
        <v>1992</v>
      </c>
      <c r="C64" s="2" t="s">
        <v>1107</v>
      </c>
      <c r="D64" s="13" t="s">
        <v>1968</v>
      </c>
      <c r="E64" s="13" t="s">
        <v>906</v>
      </c>
      <c r="F64" s="13" t="s">
        <v>914</v>
      </c>
      <c r="G64" s="2">
        <v>1983</v>
      </c>
      <c r="H64" s="2">
        <v>2018</v>
      </c>
      <c r="I64" s="2">
        <f t="shared" si="8"/>
        <v>35</v>
      </c>
      <c r="J64" s="2">
        <f t="shared" si="9"/>
        <v>35</v>
      </c>
      <c r="K64" s="2" t="s">
        <v>1988</v>
      </c>
      <c r="L64" s="14"/>
      <c r="M64" s="14"/>
    </row>
    <row r="65" spans="1:13" x14ac:dyDescent="0.25">
      <c r="A65" s="2">
        <f t="shared" si="1"/>
        <v>64</v>
      </c>
      <c r="B65" s="70" t="s">
        <v>1993</v>
      </c>
      <c r="C65" s="2" t="s">
        <v>1107</v>
      </c>
      <c r="D65" s="13" t="s">
        <v>1968</v>
      </c>
      <c r="E65" s="13" t="s">
        <v>1002</v>
      </c>
      <c r="F65" s="13" t="s">
        <v>990</v>
      </c>
      <c r="G65" s="13" t="s">
        <v>990</v>
      </c>
      <c r="H65" s="2">
        <v>2018</v>
      </c>
      <c r="I65" s="2">
        <f t="shared" si="8"/>
        <v>34</v>
      </c>
      <c r="J65" s="2">
        <f t="shared" si="9"/>
        <v>34</v>
      </c>
      <c r="K65" s="2" t="s">
        <v>1988</v>
      </c>
      <c r="L65" s="14"/>
      <c r="M65" s="14"/>
    </row>
    <row r="66" spans="1:13" x14ac:dyDescent="0.25">
      <c r="A66" s="2">
        <f t="shared" si="1"/>
        <v>65</v>
      </c>
      <c r="B66" s="70" t="s">
        <v>1994</v>
      </c>
      <c r="C66" s="2" t="s">
        <v>1107</v>
      </c>
      <c r="D66" s="13" t="s">
        <v>1968</v>
      </c>
      <c r="E66" s="13" t="s">
        <v>913</v>
      </c>
      <c r="F66" s="13" t="s">
        <v>921</v>
      </c>
      <c r="G66" s="13" t="s">
        <v>921</v>
      </c>
      <c r="H66" s="2">
        <v>2018</v>
      </c>
      <c r="I66" s="2">
        <f t="shared" si="8"/>
        <v>33</v>
      </c>
      <c r="J66" s="2">
        <f t="shared" si="9"/>
        <v>33</v>
      </c>
      <c r="K66" s="2" t="s">
        <v>1988</v>
      </c>
      <c r="L66" s="14"/>
      <c r="M66" s="14"/>
    </row>
    <row r="67" spans="1:13" x14ac:dyDescent="0.25">
      <c r="A67" s="2">
        <f t="shared" si="1"/>
        <v>66</v>
      </c>
      <c r="B67" s="70" t="s">
        <v>1995</v>
      </c>
      <c r="C67" s="2" t="s">
        <v>1107</v>
      </c>
      <c r="D67" s="13" t="s">
        <v>1968</v>
      </c>
      <c r="E67" s="13" t="s">
        <v>914</v>
      </c>
      <c r="F67" s="13" t="s">
        <v>922</v>
      </c>
      <c r="G67" s="13" t="s">
        <v>922</v>
      </c>
      <c r="H67" s="2">
        <v>2018</v>
      </c>
      <c r="I67" s="2">
        <f t="shared" si="8"/>
        <v>32</v>
      </c>
      <c r="J67" s="2">
        <f t="shared" si="9"/>
        <v>32</v>
      </c>
      <c r="K67" s="2" t="s">
        <v>1988</v>
      </c>
      <c r="L67" s="14"/>
      <c r="M67" s="14"/>
    </row>
    <row r="68" spans="1:13" x14ac:dyDescent="0.25">
      <c r="A68" s="2">
        <f t="shared" si="1"/>
        <v>67</v>
      </c>
      <c r="B68" s="70" t="s">
        <v>1996</v>
      </c>
      <c r="C68" s="2" t="s">
        <v>1107</v>
      </c>
      <c r="D68" s="13" t="s">
        <v>1968</v>
      </c>
      <c r="E68" s="13" t="s">
        <v>921</v>
      </c>
      <c r="F68" s="13" t="s">
        <v>923</v>
      </c>
      <c r="G68" s="13" t="s">
        <v>923</v>
      </c>
      <c r="H68" s="2">
        <v>2018</v>
      </c>
      <c r="I68" s="2">
        <f t="shared" si="8"/>
        <v>31</v>
      </c>
      <c r="J68" s="2">
        <f t="shared" si="9"/>
        <v>31</v>
      </c>
      <c r="K68" s="2" t="s">
        <v>1988</v>
      </c>
      <c r="L68" s="14"/>
      <c r="M68" s="14"/>
    </row>
    <row r="69" spans="1:13" x14ac:dyDescent="0.25">
      <c r="A69" s="2">
        <f t="shared" si="1"/>
        <v>68</v>
      </c>
      <c r="B69" s="70" t="s">
        <v>1997</v>
      </c>
      <c r="C69" s="2" t="s">
        <v>1107</v>
      </c>
      <c r="D69" s="13" t="s">
        <v>1968</v>
      </c>
      <c r="E69" s="13" t="s">
        <v>922</v>
      </c>
      <c r="F69" s="13" t="s">
        <v>924</v>
      </c>
      <c r="G69" s="13" t="s">
        <v>924</v>
      </c>
      <c r="H69" s="2">
        <v>2018</v>
      </c>
      <c r="I69" s="2">
        <f t="shared" si="8"/>
        <v>30</v>
      </c>
      <c r="J69" s="2">
        <f t="shared" si="9"/>
        <v>30</v>
      </c>
      <c r="K69" s="2" t="s">
        <v>1988</v>
      </c>
      <c r="L69" s="14"/>
      <c r="M69" s="14"/>
    </row>
    <row r="70" spans="1:13" x14ac:dyDescent="0.25">
      <c r="A70" s="2">
        <f t="shared" ref="A70:A133" si="10">A69+1</f>
        <v>69</v>
      </c>
      <c r="B70" s="71" t="s">
        <v>1998</v>
      </c>
      <c r="C70" s="2" t="s">
        <v>1107</v>
      </c>
      <c r="D70" s="13" t="s">
        <v>1999</v>
      </c>
      <c r="E70" s="2">
        <v>1990</v>
      </c>
      <c r="F70" s="2">
        <v>1991</v>
      </c>
      <c r="G70" s="2">
        <v>1996</v>
      </c>
      <c r="H70" s="2">
        <v>2018</v>
      </c>
      <c r="I70" s="2">
        <f t="shared" si="8"/>
        <v>22</v>
      </c>
      <c r="J70" s="2">
        <f t="shared" si="9"/>
        <v>27</v>
      </c>
      <c r="K70" s="2" t="s">
        <v>1978</v>
      </c>
      <c r="L70" s="14"/>
      <c r="M70" s="14"/>
    </row>
    <row r="71" spans="1:13" x14ac:dyDescent="0.25">
      <c r="A71" s="2">
        <f t="shared" si="10"/>
        <v>70</v>
      </c>
      <c r="B71" s="70" t="s">
        <v>2000</v>
      </c>
      <c r="C71" s="2" t="s">
        <v>1107</v>
      </c>
      <c r="D71" s="13" t="s">
        <v>1999</v>
      </c>
      <c r="E71" s="13" t="s">
        <v>1142</v>
      </c>
      <c r="F71" s="13" t="s">
        <v>1186</v>
      </c>
      <c r="G71" s="13" t="s">
        <v>1186</v>
      </c>
      <c r="H71" s="2">
        <v>2018</v>
      </c>
      <c r="I71" s="2">
        <f t="shared" si="8"/>
        <v>27</v>
      </c>
      <c r="J71" s="2">
        <f t="shared" si="9"/>
        <v>27</v>
      </c>
      <c r="K71" s="2" t="s">
        <v>2001</v>
      </c>
      <c r="L71" s="14"/>
      <c r="M71" s="14"/>
    </row>
    <row r="72" spans="1:13" x14ac:dyDescent="0.25">
      <c r="A72" s="2">
        <f t="shared" si="10"/>
        <v>71</v>
      </c>
      <c r="B72" s="105" t="s">
        <v>2040</v>
      </c>
      <c r="C72" s="2" t="s">
        <v>2012</v>
      </c>
      <c r="D72" s="13" t="s">
        <v>2037</v>
      </c>
      <c r="E72" s="13" t="s">
        <v>879</v>
      </c>
      <c r="F72" s="13" t="s">
        <v>906</v>
      </c>
      <c r="G72" s="2">
        <v>1978</v>
      </c>
      <c r="H72" s="2">
        <v>2018</v>
      </c>
      <c r="I72" s="2">
        <f t="shared" si="8"/>
        <v>40</v>
      </c>
      <c r="J72" s="2">
        <f t="shared" si="9"/>
        <v>40</v>
      </c>
      <c r="K72" s="2" t="s">
        <v>792</v>
      </c>
      <c r="L72" s="14"/>
      <c r="M72" s="14"/>
    </row>
    <row r="73" spans="1:13" x14ac:dyDescent="0.25">
      <c r="A73" s="2">
        <f t="shared" si="10"/>
        <v>72</v>
      </c>
      <c r="B73" s="12" t="s">
        <v>2041</v>
      </c>
      <c r="C73" s="2" t="s">
        <v>2012</v>
      </c>
      <c r="D73" s="13" t="s">
        <v>2037</v>
      </c>
      <c r="E73" s="13" t="s">
        <v>879</v>
      </c>
      <c r="F73" s="13" t="s">
        <v>1002</v>
      </c>
      <c r="G73" s="13" t="s">
        <v>1002</v>
      </c>
      <c r="H73" s="2">
        <v>2018</v>
      </c>
      <c r="I73" s="2">
        <f t="shared" si="8"/>
        <v>39</v>
      </c>
      <c r="J73" s="2">
        <f t="shared" si="9"/>
        <v>39</v>
      </c>
      <c r="K73" s="2" t="s">
        <v>513</v>
      </c>
      <c r="L73" s="14"/>
      <c r="M73" s="14"/>
    </row>
    <row r="74" spans="1:13" x14ac:dyDescent="0.25">
      <c r="A74" s="2">
        <f t="shared" si="10"/>
        <v>73</v>
      </c>
      <c r="B74" s="12" t="s">
        <v>2044</v>
      </c>
      <c r="C74" s="2" t="s">
        <v>2012</v>
      </c>
      <c r="D74" s="13" t="s">
        <v>2037</v>
      </c>
      <c r="E74" s="13" t="s">
        <v>1143</v>
      </c>
      <c r="F74" s="13" t="s">
        <v>914</v>
      </c>
      <c r="G74" s="13" t="s">
        <v>914</v>
      </c>
      <c r="H74" s="2">
        <v>2018</v>
      </c>
      <c r="I74" s="2">
        <f t="shared" si="8"/>
        <v>35</v>
      </c>
      <c r="J74" s="2">
        <f t="shared" si="9"/>
        <v>35</v>
      </c>
      <c r="K74" s="2" t="s">
        <v>513</v>
      </c>
      <c r="L74" s="14"/>
      <c r="M74" s="14"/>
    </row>
    <row r="75" spans="1:13" x14ac:dyDescent="0.25">
      <c r="A75" s="2">
        <f t="shared" si="10"/>
        <v>74</v>
      </c>
      <c r="B75" s="12" t="s">
        <v>2045</v>
      </c>
      <c r="C75" s="2" t="s">
        <v>2012</v>
      </c>
      <c r="D75" s="13" t="s">
        <v>2037</v>
      </c>
      <c r="E75" s="13" t="s">
        <v>906</v>
      </c>
      <c r="F75" s="13" t="s">
        <v>990</v>
      </c>
      <c r="G75" s="13" t="s">
        <v>990</v>
      </c>
      <c r="H75" s="2">
        <v>2018</v>
      </c>
      <c r="I75" s="2">
        <f t="shared" si="8"/>
        <v>34</v>
      </c>
      <c r="J75" s="2">
        <f t="shared" si="9"/>
        <v>34</v>
      </c>
      <c r="K75" s="2" t="s">
        <v>513</v>
      </c>
      <c r="L75" s="14"/>
      <c r="M75" s="14"/>
    </row>
    <row r="76" spans="1:13" x14ac:dyDescent="0.25">
      <c r="A76" s="2">
        <f t="shared" si="10"/>
        <v>75</v>
      </c>
      <c r="B76" s="12" t="s">
        <v>2046</v>
      </c>
      <c r="C76" s="2" t="s">
        <v>2012</v>
      </c>
      <c r="D76" s="13" t="s">
        <v>2037</v>
      </c>
      <c r="E76" s="13" t="s">
        <v>913</v>
      </c>
      <c r="F76" s="13" t="s">
        <v>921</v>
      </c>
      <c r="G76" s="13" t="s">
        <v>921</v>
      </c>
      <c r="H76" s="2">
        <v>2018</v>
      </c>
      <c r="I76" s="2">
        <f t="shared" si="8"/>
        <v>33</v>
      </c>
      <c r="J76" s="2">
        <f t="shared" si="9"/>
        <v>33</v>
      </c>
      <c r="K76" s="2" t="s">
        <v>792</v>
      </c>
      <c r="L76" s="14"/>
      <c r="M76" s="14"/>
    </row>
    <row r="77" spans="1:13" x14ac:dyDescent="0.25">
      <c r="A77" s="2">
        <f t="shared" si="10"/>
        <v>76</v>
      </c>
      <c r="B77" s="12" t="s">
        <v>2047</v>
      </c>
      <c r="C77" s="2" t="s">
        <v>2012</v>
      </c>
      <c r="D77" s="13" t="s">
        <v>2037</v>
      </c>
      <c r="E77" s="13" t="s">
        <v>914</v>
      </c>
      <c r="F77" s="13" t="s">
        <v>914</v>
      </c>
      <c r="G77" s="13" t="s">
        <v>922</v>
      </c>
      <c r="H77" s="2">
        <v>2018</v>
      </c>
      <c r="I77" s="2">
        <f t="shared" si="8"/>
        <v>32</v>
      </c>
      <c r="J77" s="2">
        <f t="shared" si="9"/>
        <v>35</v>
      </c>
      <c r="K77" s="2" t="s">
        <v>704</v>
      </c>
      <c r="L77" s="14"/>
      <c r="M77" s="14"/>
    </row>
    <row r="78" spans="1:13" x14ac:dyDescent="0.25">
      <c r="A78" s="2">
        <f t="shared" si="10"/>
        <v>77</v>
      </c>
      <c r="B78" s="12" t="s">
        <v>2048</v>
      </c>
      <c r="C78" s="2" t="s">
        <v>2012</v>
      </c>
      <c r="D78" s="13" t="s">
        <v>2037</v>
      </c>
      <c r="E78" s="13" t="s">
        <v>990</v>
      </c>
      <c r="F78" s="13" t="s">
        <v>923</v>
      </c>
      <c r="G78" s="13" t="s">
        <v>923</v>
      </c>
      <c r="H78" s="2">
        <v>2018</v>
      </c>
      <c r="I78" s="2">
        <f t="shared" si="8"/>
        <v>31</v>
      </c>
      <c r="J78" s="2">
        <f t="shared" si="9"/>
        <v>31</v>
      </c>
      <c r="K78" s="2" t="s">
        <v>792</v>
      </c>
      <c r="L78" s="14"/>
      <c r="M78" s="14"/>
    </row>
    <row r="79" spans="1:13" x14ac:dyDescent="0.25">
      <c r="A79" s="2">
        <f t="shared" si="10"/>
        <v>78</v>
      </c>
      <c r="B79" s="12" t="s">
        <v>2049</v>
      </c>
      <c r="C79" s="2" t="s">
        <v>2012</v>
      </c>
      <c r="D79" s="13" t="s">
        <v>2037</v>
      </c>
      <c r="E79" s="13" t="s">
        <v>922</v>
      </c>
      <c r="F79" s="13" t="s">
        <v>924</v>
      </c>
      <c r="G79" s="13" t="s">
        <v>924</v>
      </c>
      <c r="H79" s="2">
        <v>2018</v>
      </c>
      <c r="I79" s="2">
        <f t="shared" si="8"/>
        <v>30</v>
      </c>
      <c r="J79" s="2">
        <f t="shared" si="9"/>
        <v>30</v>
      </c>
      <c r="K79" s="2" t="s">
        <v>513</v>
      </c>
      <c r="L79" s="14"/>
      <c r="M79" s="14"/>
    </row>
    <row r="80" spans="1:13" x14ac:dyDescent="0.25">
      <c r="A80" s="2">
        <f t="shared" si="10"/>
        <v>79</v>
      </c>
      <c r="B80" s="12" t="s">
        <v>2050</v>
      </c>
      <c r="C80" s="2" t="s">
        <v>2012</v>
      </c>
      <c r="D80" s="13" t="s">
        <v>2037</v>
      </c>
      <c r="E80" s="13" t="s">
        <v>922</v>
      </c>
      <c r="F80" s="2">
        <v>1989</v>
      </c>
      <c r="G80" s="2">
        <v>1989</v>
      </c>
      <c r="H80" s="2">
        <v>2018</v>
      </c>
      <c r="I80" s="2">
        <f t="shared" si="8"/>
        <v>29</v>
      </c>
      <c r="J80" s="2">
        <f t="shared" si="9"/>
        <v>29</v>
      </c>
      <c r="K80" s="2" t="s">
        <v>792</v>
      </c>
      <c r="L80" s="14"/>
      <c r="M80" s="14"/>
    </row>
    <row r="81" spans="1:13" x14ac:dyDescent="0.25">
      <c r="A81" s="2">
        <f t="shared" si="10"/>
        <v>80</v>
      </c>
      <c r="B81" s="105" t="s">
        <v>2051</v>
      </c>
      <c r="C81" s="2" t="s">
        <v>2012</v>
      </c>
      <c r="D81" s="13" t="s">
        <v>2037</v>
      </c>
      <c r="E81" s="2">
        <v>1987</v>
      </c>
      <c r="F81" s="2">
        <v>1989</v>
      </c>
      <c r="G81" s="2">
        <v>1989</v>
      </c>
      <c r="H81" s="2">
        <v>2018</v>
      </c>
      <c r="I81" s="2">
        <f t="shared" ref="I81:I104" si="11">H81-G81</f>
        <v>29</v>
      </c>
      <c r="J81" s="2">
        <f t="shared" ref="J81:J104" si="12">H81-F81</f>
        <v>29</v>
      </c>
      <c r="K81" s="2" t="s">
        <v>792</v>
      </c>
      <c r="L81" s="14"/>
      <c r="M81" s="14"/>
    </row>
    <row r="82" spans="1:13" x14ac:dyDescent="0.25">
      <c r="A82" s="2">
        <f t="shared" si="10"/>
        <v>81</v>
      </c>
      <c r="B82" s="105" t="s">
        <v>2052</v>
      </c>
      <c r="C82" s="2" t="s">
        <v>2012</v>
      </c>
      <c r="D82" s="13" t="s">
        <v>2037</v>
      </c>
      <c r="E82" s="13" t="s">
        <v>924</v>
      </c>
      <c r="F82" s="13" t="s">
        <v>1142</v>
      </c>
      <c r="G82" s="13" t="s">
        <v>1142</v>
      </c>
      <c r="H82" s="2">
        <v>2018</v>
      </c>
      <c r="I82" s="2">
        <f t="shared" si="11"/>
        <v>28</v>
      </c>
      <c r="J82" s="2">
        <f t="shared" si="12"/>
        <v>28</v>
      </c>
      <c r="K82" s="2" t="s">
        <v>792</v>
      </c>
      <c r="L82" s="14"/>
      <c r="M82" s="14"/>
    </row>
    <row r="83" spans="1:13" x14ac:dyDescent="0.25">
      <c r="A83" s="2">
        <f t="shared" si="10"/>
        <v>82</v>
      </c>
      <c r="B83" s="105" t="s">
        <v>2053</v>
      </c>
      <c r="C83" s="2" t="s">
        <v>2012</v>
      </c>
      <c r="D83" s="13" t="s">
        <v>2037</v>
      </c>
      <c r="E83" s="13" t="s">
        <v>924</v>
      </c>
      <c r="F83" s="13" t="s">
        <v>1186</v>
      </c>
      <c r="G83" s="13" t="s">
        <v>1186</v>
      </c>
      <c r="H83" s="2">
        <v>2018</v>
      </c>
      <c r="I83" s="2">
        <f t="shared" si="11"/>
        <v>27</v>
      </c>
      <c r="J83" s="2">
        <f t="shared" si="12"/>
        <v>27</v>
      </c>
      <c r="K83" s="2" t="s">
        <v>792</v>
      </c>
      <c r="L83" s="14"/>
      <c r="M83" s="14"/>
    </row>
    <row r="84" spans="1:13" x14ac:dyDescent="0.25">
      <c r="A84" s="2">
        <f t="shared" si="10"/>
        <v>83</v>
      </c>
      <c r="B84" s="2" t="s">
        <v>2056</v>
      </c>
      <c r="C84" s="2" t="s">
        <v>2012</v>
      </c>
      <c r="D84" s="13" t="s">
        <v>2037</v>
      </c>
      <c r="E84" s="2">
        <v>1982</v>
      </c>
      <c r="F84" s="2">
        <v>1984</v>
      </c>
      <c r="G84" s="2">
        <v>1984</v>
      </c>
      <c r="H84" s="2">
        <v>2018</v>
      </c>
      <c r="I84" s="2">
        <f t="shared" si="11"/>
        <v>34</v>
      </c>
      <c r="J84" s="2">
        <f t="shared" si="12"/>
        <v>34</v>
      </c>
      <c r="K84" s="2" t="s">
        <v>554</v>
      </c>
      <c r="L84" s="14"/>
      <c r="M84" s="14"/>
    </row>
    <row r="85" spans="1:13" x14ac:dyDescent="0.25">
      <c r="A85" s="2">
        <f t="shared" si="10"/>
        <v>84</v>
      </c>
      <c r="B85" s="12" t="s">
        <v>2059</v>
      </c>
      <c r="C85" s="2" t="s">
        <v>2012</v>
      </c>
      <c r="D85" s="13" t="s">
        <v>2037</v>
      </c>
      <c r="E85" s="13" t="s">
        <v>914</v>
      </c>
      <c r="F85" s="13" t="s">
        <v>922</v>
      </c>
      <c r="G85" s="13" t="s">
        <v>923</v>
      </c>
      <c r="H85" s="2">
        <v>2018</v>
      </c>
      <c r="I85" s="2">
        <f t="shared" si="11"/>
        <v>31</v>
      </c>
      <c r="J85" s="2">
        <f t="shared" si="12"/>
        <v>32</v>
      </c>
      <c r="K85" s="2" t="s">
        <v>554</v>
      </c>
      <c r="L85" s="14"/>
      <c r="M85" s="14"/>
    </row>
    <row r="86" spans="1:13" x14ac:dyDescent="0.25">
      <c r="A86" s="2">
        <f t="shared" si="10"/>
        <v>85</v>
      </c>
      <c r="B86" s="12" t="s">
        <v>2057</v>
      </c>
      <c r="C86" s="2" t="s">
        <v>2012</v>
      </c>
      <c r="D86" s="13" t="s">
        <v>2037</v>
      </c>
      <c r="E86" s="13" t="s">
        <v>921</v>
      </c>
      <c r="F86" s="13" t="s">
        <v>1005</v>
      </c>
      <c r="G86" s="13" t="s">
        <v>1005</v>
      </c>
      <c r="H86" s="2">
        <v>2018</v>
      </c>
      <c r="I86" s="2">
        <f t="shared" si="11"/>
        <v>29</v>
      </c>
      <c r="J86" s="2">
        <f t="shared" si="12"/>
        <v>29</v>
      </c>
      <c r="K86" s="2" t="s">
        <v>554</v>
      </c>
      <c r="L86" s="14"/>
      <c r="M86" s="14"/>
    </row>
    <row r="87" spans="1:13" x14ac:dyDescent="0.25">
      <c r="A87" s="2">
        <f t="shared" si="10"/>
        <v>86</v>
      </c>
      <c r="B87" s="12" t="s">
        <v>2058</v>
      </c>
      <c r="C87" s="2" t="s">
        <v>2012</v>
      </c>
      <c r="D87" s="13" t="s">
        <v>2037</v>
      </c>
      <c r="E87" s="13" t="s">
        <v>922</v>
      </c>
      <c r="F87" s="13" t="s">
        <v>1186</v>
      </c>
      <c r="G87" s="13" t="s">
        <v>1186</v>
      </c>
      <c r="H87" s="2">
        <v>2018</v>
      </c>
      <c r="I87" s="2">
        <f t="shared" si="11"/>
        <v>27</v>
      </c>
      <c r="J87" s="2">
        <f t="shared" si="12"/>
        <v>27</v>
      </c>
      <c r="K87" s="2" t="s">
        <v>554</v>
      </c>
      <c r="L87" s="14"/>
      <c r="M87" s="14"/>
    </row>
    <row r="88" spans="1:13" x14ac:dyDescent="0.25">
      <c r="A88" s="2">
        <f t="shared" si="10"/>
        <v>87</v>
      </c>
      <c r="B88" s="12" t="s">
        <v>2060</v>
      </c>
      <c r="C88" s="2" t="s">
        <v>2012</v>
      </c>
      <c r="D88" s="13" t="s">
        <v>2061</v>
      </c>
      <c r="E88" s="13" t="s">
        <v>913</v>
      </c>
      <c r="F88" s="13" t="s">
        <v>923</v>
      </c>
      <c r="G88" s="13" t="s">
        <v>923</v>
      </c>
      <c r="H88" s="2">
        <v>2018</v>
      </c>
      <c r="I88" s="2">
        <f t="shared" si="11"/>
        <v>31</v>
      </c>
      <c r="J88" s="2">
        <f t="shared" si="12"/>
        <v>31</v>
      </c>
      <c r="K88" s="2" t="s">
        <v>513</v>
      </c>
      <c r="L88" s="14"/>
      <c r="M88" s="14"/>
    </row>
    <row r="89" spans="1:13" x14ac:dyDescent="0.25">
      <c r="A89" s="2">
        <f t="shared" si="10"/>
        <v>88</v>
      </c>
      <c r="B89" s="70" t="s">
        <v>2062</v>
      </c>
      <c r="C89" s="2" t="s">
        <v>2063</v>
      </c>
      <c r="D89" s="13" t="s">
        <v>2064</v>
      </c>
      <c r="E89" s="2">
        <v>1973</v>
      </c>
      <c r="F89" s="2">
        <v>1974</v>
      </c>
      <c r="G89" s="2">
        <v>1975</v>
      </c>
      <c r="H89" s="2">
        <v>2018</v>
      </c>
      <c r="I89" s="2">
        <f t="shared" si="11"/>
        <v>43</v>
      </c>
      <c r="J89" s="2">
        <f t="shared" si="12"/>
        <v>44</v>
      </c>
      <c r="K89" s="2" t="s">
        <v>2077</v>
      </c>
      <c r="L89" s="14"/>
      <c r="M89" s="14"/>
    </row>
    <row r="90" spans="1:13" x14ac:dyDescent="0.25">
      <c r="A90" s="2">
        <f t="shared" si="10"/>
        <v>89</v>
      </c>
      <c r="B90" s="70" t="s">
        <v>2065</v>
      </c>
      <c r="C90" s="2" t="s">
        <v>2063</v>
      </c>
      <c r="D90" s="13" t="s">
        <v>2064</v>
      </c>
      <c r="E90" s="2">
        <v>1974</v>
      </c>
      <c r="F90" s="2">
        <v>1975</v>
      </c>
      <c r="G90" s="2">
        <v>1976</v>
      </c>
      <c r="H90" s="2">
        <v>2018</v>
      </c>
      <c r="I90" s="2">
        <f t="shared" si="11"/>
        <v>42</v>
      </c>
      <c r="J90" s="2">
        <f t="shared" si="12"/>
        <v>43</v>
      </c>
      <c r="K90" s="2" t="s">
        <v>2077</v>
      </c>
      <c r="L90" s="14"/>
      <c r="M90" s="14"/>
    </row>
    <row r="91" spans="1:13" x14ac:dyDescent="0.25">
      <c r="A91" s="2">
        <f t="shared" si="10"/>
        <v>90</v>
      </c>
      <c r="B91" s="70" t="s">
        <v>2066</v>
      </c>
      <c r="C91" s="2" t="s">
        <v>2063</v>
      </c>
      <c r="D91" s="13" t="s">
        <v>2064</v>
      </c>
      <c r="E91" s="2">
        <v>1975</v>
      </c>
      <c r="F91" s="2">
        <v>1976</v>
      </c>
      <c r="G91" s="2">
        <v>1977</v>
      </c>
      <c r="H91" s="2">
        <v>2018</v>
      </c>
      <c r="I91" s="2">
        <f t="shared" si="11"/>
        <v>41</v>
      </c>
      <c r="J91" s="2">
        <f t="shared" si="12"/>
        <v>42</v>
      </c>
      <c r="K91" s="2" t="s">
        <v>2077</v>
      </c>
      <c r="L91" s="14"/>
      <c r="M91" s="14"/>
    </row>
    <row r="92" spans="1:13" x14ac:dyDescent="0.25">
      <c r="A92" s="2">
        <f t="shared" si="10"/>
        <v>91</v>
      </c>
      <c r="B92" s="70" t="s">
        <v>2067</v>
      </c>
      <c r="C92" s="2" t="s">
        <v>2063</v>
      </c>
      <c r="D92" s="13" t="s">
        <v>2064</v>
      </c>
      <c r="E92" s="2">
        <v>1975</v>
      </c>
      <c r="F92" s="2">
        <v>1977</v>
      </c>
      <c r="G92" s="2">
        <v>1977</v>
      </c>
      <c r="H92" s="2">
        <v>2018</v>
      </c>
      <c r="I92" s="2">
        <f t="shared" si="11"/>
        <v>41</v>
      </c>
      <c r="J92" s="2">
        <f t="shared" si="12"/>
        <v>41</v>
      </c>
      <c r="K92" s="2" t="s">
        <v>2077</v>
      </c>
      <c r="L92" s="14"/>
      <c r="M92" s="14"/>
    </row>
    <row r="93" spans="1:13" x14ac:dyDescent="0.25">
      <c r="A93" s="2">
        <f t="shared" si="10"/>
        <v>92</v>
      </c>
      <c r="B93" s="70" t="s">
        <v>2068</v>
      </c>
      <c r="C93" s="2" t="s">
        <v>1107</v>
      </c>
      <c r="D93" s="13" t="s">
        <v>2064</v>
      </c>
      <c r="E93" s="2">
        <v>1976</v>
      </c>
      <c r="F93" s="2">
        <v>1977</v>
      </c>
      <c r="G93" s="2">
        <v>1979</v>
      </c>
      <c r="H93" s="2">
        <v>2018</v>
      </c>
      <c r="I93" s="2">
        <f t="shared" si="11"/>
        <v>39</v>
      </c>
      <c r="J93" s="2">
        <f t="shared" si="12"/>
        <v>41</v>
      </c>
      <c r="K93" s="2" t="s">
        <v>2076</v>
      </c>
      <c r="L93" s="14"/>
      <c r="M93" s="14"/>
    </row>
    <row r="94" spans="1:13" x14ac:dyDescent="0.25">
      <c r="A94" s="2">
        <f t="shared" si="10"/>
        <v>93</v>
      </c>
      <c r="B94" s="70" t="s">
        <v>2069</v>
      </c>
      <c r="C94" s="2" t="s">
        <v>2063</v>
      </c>
      <c r="D94" s="13" t="s">
        <v>2064</v>
      </c>
      <c r="E94" s="2">
        <v>1977</v>
      </c>
      <c r="F94" s="2">
        <v>1978</v>
      </c>
      <c r="G94" s="2">
        <v>1978</v>
      </c>
      <c r="H94" s="2">
        <v>2018</v>
      </c>
      <c r="I94" s="2">
        <f t="shared" si="11"/>
        <v>40</v>
      </c>
      <c r="J94" s="2">
        <f t="shared" si="12"/>
        <v>40</v>
      </c>
      <c r="K94" s="2" t="s">
        <v>2077</v>
      </c>
      <c r="L94" s="14"/>
      <c r="M94" s="14"/>
    </row>
    <row r="95" spans="1:13" x14ac:dyDescent="0.25">
      <c r="A95" s="2">
        <f t="shared" si="10"/>
        <v>94</v>
      </c>
      <c r="B95" s="70" t="s">
        <v>2070</v>
      </c>
      <c r="C95" s="2" t="s">
        <v>1107</v>
      </c>
      <c r="D95" s="13" t="s">
        <v>2064</v>
      </c>
      <c r="E95" s="2">
        <v>1977</v>
      </c>
      <c r="F95" s="2">
        <v>1978</v>
      </c>
      <c r="G95" s="2">
        <v>1979</v>
      </c>
      <c r="H95" s="2">
        <v>2018</v>
      </c>
      <c r="I95" s="2">
        <f t="shared" si="11"/>
        <v>39</v>
      </c>
      <c r="J95" s="2">
        <f t="shared" si="12"/>
        <v>40</v>
      </c>
      <c r="K95" s="2" t="s">
        <v>2076</v>
      </c>
      <c r="L95" s="14"/>
      <c r="M95" s="14"/>
    </row>
    <row r="96" spans="1:13" x14ac:dyDescent="0.25">
      <c r="A96" s="2">
        <f t="shared" si="10"/>
        <v>95</v>
      </c>
      <c r="B96" s="70" t="s">
        <v>2071</v>
      </c>
      <c r="C96" s="2" t="s">
        <v>2063</v>
      </c>
      <c r="D96" s="13" t="s">
        <v>2064</v>
      </c>
      <c r="E96" s="2">
        <v>1978</v>
      </c>
      <c r="F96" s="2">
        <v>1979</v>
      </c>
      <c r="G96" s="2">
        <v>1980</v>
      </c>
      <c r="H96" s="2">
        <v>2018</v>
      </c>
      <c r="I96" s="2">
        <f t="shared" si="11"/>
        <v>38</v>
      </c>
      <c r="J96" s="2">
        <f t="shared" si="12"/>
        <v>39</v>
      </c>
      <c r="K96" s="2" t="s">
        <v>2077</v>
      </c>
      <c r="L96" s="14"/>
      <c r="M96" s="14"/>
    </row>
    <row r="97" spans="1:13" x14ac:dyDescent="0.25">
      <c r="A97" s="2">
        <f t="shared" si="10"/>
        <v>96</v>
      </c>
      <c r="B97" s="70" t="s">
        <v>2072</v>
      </c>
      <c r="C97" s="2" t="s">
        <v>2063</v>
      </c>
      <c r="D97" s="13" t="s">
        <v>2064</v>
      </c>
      <c r="E97" s="2">
        <v>1979</v>
      </c>
      <c r="F97" s="2">
        <v>1980</v>
      </c>
      <c r="G97" s="2">
        <v>1981</v>
      </c>
      <c r="H97" s="2">
        <v>2018</v>
      </c>
      <c r="I97" s="2">
        <f t="shared" si="11"/>
        <v>37</v>
      </c>
      <c r="J97" s="2">
        <f t="shared" si="12"/>
        <v>38</v>
      </c>
      <c r="K97" s="2" t="s">
        <v>2077</v>
      </c>
      <c r="L97" s="14"/>
      <c r="M97" s="14"/>
    </row>
    <row r="98" spans="1:13" x14ac:dyDescent="0.25">
      <c r="A98" s="2">
        <f t="shared" si="10"/>
        <v>97</v>
      </c>
      <c r="B98" s="70" t="s">
        <v>2073</v>
      </c>
      <c r="C98" s="2" t="s">
        <v>2063</v>
      </c>
      <c r="D98" s="13" t="s">
        <v>2064</v>
      </c>
      <c r="E98" s="2">
        <v>1980</v>
      </c>
      <c r="F98" s="2">
        <v>1982</v>
      </c>
      <c r="G98" s="2">
        <v>1982</v>
      </c>
      <c r="H98" s="2">
        <v>2018</v>
      </c>
      <c r="I98" s="2">
        <f t="shared" si="11"/>
        <v>36</v>
      </c>
      <c r="J98" s="2">
        <f t="shared" si="12"/>
        <v>36</v>
      </c>
      <c r="K98" s="2" t="s">
        <v>2077</v>
      </c>
      <c r="L98" s="14"/>
      <c r="M98" s="14"/>
    </row>
    <row r="99" spans="1:13" x14ac:dyDescent="0.25">
      <c r="A99" s="2">
        <f t="shared" si="10"/>
        <v>98</v>
      </c>
      <c r="B99" s="70" t="s">
        <v>2074</v>
      </c>
      <c r="C99" s="2" t="s">
        <v>2063</v>
      </c>
      <c r="D99" s="13" t="s">
        <v>2075</v>
      </c>
      <c r="E99" s="2">
        <v>1982</v>
      </c>
      <c r="F99" s="2">
        <v>1983</v>
      </c>
      <c r="G99" s="2">
        <v>1984</v>
      </c>
      <c r="H99" s="2">
        <v>2018</v>
      </c>
      <c r="I99" s="2">
        <f t="shared" si="11"/>
        <v>34</v>
      </c>
      <c r="J99" s="2">
        <f t="shared" si="12"/>
        <v>35</v>
      </c>
      <c r="K99" s="2" t="s">
        <v>2077</v>
      </c>
      <c r="L99" s="14"/>
      <c r="M99" s="14"/>
    </row>
    <row r="100" spans="1:13" x14ac:dyDescent="0.25">
      <c r="A100" s="2">
        <f t="shared" si="10"/>
        <v>99</v>
      </c>
      <c r="B100" s="70" t="s">
        <v>2079</v>
      </c>
      <c r="C100" s="2" t="s">
        <v>1107</v>
      </c>
      <c r="D100" s="13" t="s">
        <v>2078</v>
      </c>
      <c r="E100" s="13" t="s">
        <v>898</v>
      </c>
      <c r="F100" s="13" t="s">
        <v>881</v>
      </c>
      <c r="G100" s="13" t="s">
        <v>881</v>
      </c>
      <c r="H100" s="2">
        <v>2018</v>
      </c>
      <c r="I100" s="2">
        <f t="shared" si="11"/>
        <v>44</v>
      </c>
      <c r="J100" s="2">
        <f t="shared" si="12"/>
        <v>44</v>
      </c>
      <c r="K100" s="2" t="s">
        <v>1972</v>
      </c>
      <c r="L100" s="14"/>
      <c r="M100" s="14"/>
    </row>
    <row r="101" spans="1:13" x14ac:dyDescent="0.25">
      <c r="A101" s="2">
        <f t="shared" si="10"/>
        <v>100</v>
      </c>
      <c r="B101" s="71" t="s">
        <v>2080</v>
      </c>
      <c r="C101" s="2" t="s">
        <v>1107</v>
      </c>
      <c r="D101" s="13" t="s">
        <v>2078</v>
      </c>
      <c r="E101" s="13" t="s">
        <v>897</v>
      </c>
      <c r="F101" s="13" t="s">
        <v>898</v>
      </c>
      <c r="G101" s="13" t="s">
        <v>898</v>
      </c>
      <c r="H101" s="2">
        <v>2018</v>
      </c>
      <c r="I101" s="2">
        <f t="shared" si="11"/>
        <v>45</v>
      </c>
      <c r="J101" s="2">
        <f t="shared" si="12"/>
        <v>45</v>
      </c>
      <c r="K101" s="2" t="s">
        <v>1972</v>
      </c>
      <c r="L101" s="14"/>
      <c r="M101" s="14"/>
    </row>
    <row r="102" spans="1:13" x14ac:dyDescent="0.25">
      <c r="A102" s="2">
        <f t="shared" si="10"/>
        <v>101</v>
      </c>
      <c r="B102" s="70" t="s">
        <v>1049</v>
      </c>
      <c r="C102" s="2" t="s">
        <v>1107</v>
      </c>
      <c r="D102" s="13" t="s">
        <v>2078</v>
      </c>
      <c r="E102" s="13" t="s">
        <v>879</v>
      </c>
      <c r="F102" s="13" t="s">
        <v>905</v>
      </c>
      <c r="G102" s="13" t="s">
        <v>905</v>
      </c>
      <c r="H102" s="2">
        <v>2018</v>
      </c>
      <c r="I102" s="2">
        <f t="shared" si="11"/>
        <v>41</v>
      </c>
      <c r="J102" s="2">
        <f t="shared" si="12"/>
        <v>41</v>
      </c>
      <c r="K102" s="2" t="s">
        <v>1988</v>
      </c>
      <c r="L102" s="14"/>
      <c r="M102" s="14"/>
    </row>
    <row r="103" spans="1:13" x14ac:dyDescent="0.25">
      <c r="A103" s="2">
        <f t="shared" si="10"/>
        <v>102</v>
      </c>
      <c r="B103" s="70" t="s">
        <v>2083</v>
      </c>
      <c r="C103" s="2" t="s">
        <v>1107</v>
      </c>
      <c r="D103" s="13" t="s">
        <v>2078</v>
      </c>
      <c r="E103" s="13" t="s">
        <v>905</v>
      </c>
      <c r="F103" s="13" t="s">
        <v>906</v>
      </c>
      <c r="G103" s="13" t="s">
        <v>906</v>
      </c>
      <c r="H103" s="2">
        <v>2018</v>
      </c>
      <c r="I103" s="2">
        <f t="shared" si="11"/>
        <v>40</v>
      </c>
      <c r="J103" s="2">
        <f t="shared" si="12"/>
        <v>40</v>
      </c>
      <c r="K103" s="2" t="s">
        <v>1988</v>
      </c>
      <c r="L103" s="14"/>
      <c r="M103" s="14"/>
    </row>
    <row r="104" spans="1:13" x14ac:dyDescent="0.25">
      <c r="A104" s="2">
        <f t="shared" si="10"/>
        <v>103</v>
      </c>
      <c r="B104" s="70" t="s">
        <v>237</v>
      </c>
      <c r="C104" s="2" t="s">
        <v>1107</v>
      </c>
      <c r="D104" s="13" t="s">
        <v>2078</v>
      </c>
      <c r="E104" s="13" t="s">
        <v>1002</v>
      </c>
      <c r="F104" s="13" t="s">
        <v>1143</v>
      </c>
      <c r="G104" s="13" t="s">
        <v>1143</v>
      </c>
      <c r="H104" s="2">
        <v>2018</v>
      </c>
      <c r="I104" s="2">
        <f t="shared" si="11"/>
        <v>38</v>
      </c>
      <c r="J104" s="2">
        <f t="shared" si="12"/>
        <v>38</v>
      </c>
      <c r="K104" s="2" t="s">
        <v>1988</v>
      </c>
      <c r="L104" s="14"/>
      <c r="M104" s="14"/>
    </row>
    <row r="105" spans="1:13" x14ac:dyDescent="0.25">
      <c r="A105" s="2">
        <f t="shared" si="10"/>
        <v>104</v>
      </c>
      <c r="B105" s="70" t="s">
        <v>2084</v>
      </c>
      <c r="C105" s="2" t="s">
        <v>1107</v>
      </c>
      <c r="D105" s="13" t="s">
        <v>2078</v>
      </c>
      <c r="E105" s="13" t="s">
        <v>1143</v>
      </c>
      <c r="F105" s="13" t="s">
        <v>912</v>
      </c>
      <c r="G105" s="2">
        <v>1981</v>
      </c>
      <c r="H105" s="2">
        <v>2018</v>
      </c>
      <c r="I105" s="2">
        <f t="shared" ref="I105:I158" si="13">H105-G105</f>
        <v>37</v>
      </c>
      <c r="J105" s="2">
        <f t="shared" ref="J105:J158" si="14">H105-F105</f>
        <v>37</v>
      </c>
      <c r="K105" s="2" t="s">
        <v>2085</v>
      </c>
      <c r="L105" s="14"/>
      <c r="M105" s="14"/>
    </row>
    <row r="106" spans="1:13" x14ac:dyDescent="0.25">
      <c r="A106" s="2">
        <f t="shared" si="10"/>
        <v>105</v>
      </c>
      <c r="B106" s="70" t="s">
        <v>2086</v>
      </c>
      <c r="C106" s="2" t="s">
        <v>1107</v>
      </c>
      <c r="D106" s="13" t="s">
        <v>2094</v>
      </c>
      <c r="E106" s="13" t="s">
        <v>905</v>
      </c>
      <c r="F106" s="13" t="s">
        <v>906</v>
      </c>
      <c r="G106" s="13" t="s">
        <v>1002</v>
      </c>
      <c r="H106" s="2">
        <v>2018</v>
      </c>
      <c r="I106" s="2">
        <f t="shared" si="13"/>
        <v>39</v>
      </c>
      <c r="J106" s="2">
        <f t="shared" si="14"/>
        <v>40</v>
      </c>
      <c r="K106" s="2" t="s">
        <v>1988</v>
      </c>
      <c r="L106" s="14"/>
      <c r="M106" s="14"/>
    </row>
    <row r="107" spans="1:13" x14ac:dyDescent="0.25">
      <c r="A107" s="2">
        <f t="shared" si="10"/>
        <v>106</v>
      </c>
      <c r="B107" s="70" t="s">
        <v>2092</v>
      </c>
      <c r="C107" s="2" t="s">
        <v>1107</v>
      </c>
      <c r="D107" s="13" t="s">
        <v>2094</v>
      </c>
      <c r="E107" s="13" t="s">
        <v>906</v>
      </c>
      <c r="F107" s="13" t="s">
        <v>1002</v>
      </c>
      <c r="G107" s="13" t="s">
        <v>1143</v>
      </c>
      <c r="H107" s="2">
        <v>2018</v>
      </c>
      <c r="I107" s="2">
        <f t="shared" si="13"/>
        <v>38</v>
      </c>
      <c r="J107" s="2">
        <f t="shared" si="14"/>
        <v>39</v>
      </c>
      <c r="K107" s="2" t="s">
        <v>1988</v>
      </c>
      <c r="L107" s="14"/>
      <c r="M107" s="14"/>
    </row>
    <row r="108" spans="1:13" x14ac:dyDescent="0.25">
      <c r="A108" s="2">
        <f t="shared" si="10"/>
        <v>107</v>
      </c>
      <c r="B108" s="70" t="s">
        <v>2087</v>
      </c>
      <c r="C108" s="2" t="s">
        <v>1107</v>
      </c>
      <c r="D108" s="13" t="s">
        <v>2094</v>
      </c>
      <c r="E108" s="13" t="s">
        <v>1002</v>
      </c>
      <c r="F108" s="13" t="s">
        <v>1143</v>
      </c>
      <c r="G108" s="13" t="s">
        <v>912</v>
      </c>
      <c r="H108" s="2">
        <v>2018</v>
      </c>
      <c r="I108" s="2">
        <f t="shared" si="13"/>
        <v>37</v>
      </c>
      <c r="J108" s="2">
        <f t="shared" si="14"/>
        <v>38</v>
      </c>
      <c r="K108" s="2" t="s">
        <v>1988</v>
      </c>
      <c r="L108" s="14"/>
      <c r="M108" s="14"/>
    </row>
    <row r="109" spans="1:13" x14ac:dyDescent="0.25">
      <c r="A109" s="2">
        <f t="shared" si="10"/>
        <v>108</v>
      </c>
      <c r="B109" s="70" t="s">
        <v>2088</v>
      </c>
      <c r="C109" s="2" t="s">
        <v>1107</v>
      </c>
      <c r="D109" s="13" t="s">
        <v>2094</v>
      </c>
      <c r="E109" s="13" t="s">
        <v>1002</v>
      </c>
      <c r="F109" s="13" t="s">
        <v>1143</v>
      </c>
      <c r="G109" s="13" t="s">
        <v>912</v>
      </c>
      <c r="H109" s="2">
        <v>2018</v>
      </c>
      <c r="I109" s="2">
        <f t="shared" si="13"/>
        <v>37</v>
      </c>
      <c r="J109" s="2">
        <f t="shared" si="14"/>
        <v>38</v>
      </c>
      <c r="K109" s="2" t="s">
        <v>1988</v>
      </c>
      <c r="L109" s="14"/>
      <c r="M109" s="14"/>
    </row>
    <row r="110" spans="1:13" x14ac:dyDescent="0.25">
      <c r="A110" s="2">
        <f t="shared" si="10"/>
        <v>109</v>
      </c>
      <c r="B110" s="70" t="s">
        <v>2093</v>
      </c>
      <c r="C110" s="2" t="s">
        <v>1107</v>
      </c>
      <c r="D110" s="13" t="s">
        <v>2094</v>
      </c>
      <c r="E110" s="2">
        <v>1980</v>
      </c>
      <c r="F110" s="2">
        <v>1981</v>
      </c>
      <c r="G110" s="2">
        <v>1982</v>
      </c>
      <c r="H110" s="2">
        <v>2018</v>
      </c>
      <c r="I110" s="2">
        <f t="shared" si="13"/>
        <v>36</v>
      </c>
      <c r="J110" s="2">
        <f t="shared" si="14"/>
        <v>37</v>
      </c>
      <c r="K110" s="2" t="s">
        <v>1988</v>
      </c>
      <c r="L110" s="14"/>
      <c r="M110" s="14"/>
    </row>
    <row r="111" spans="1:13" x14ac:dyDescent="0.25">
      <c r="A111" s="2">
        <f t="shared" si="10"/>
        <v>110</v>
      </c>
      <c r="B111" s="70" t="s">
        <v>2089</v>
      </c>
      <c r="C111" s="2" t="s">
        <v>1107</v>
      </c>
      <c r="D111" s="13" t="s">
        <v>2094</v>
      </c>
      <c r="E111" s="13" t="s">
        <v>912</v>
      </c>
      <c r="F111" s="13" t="s">
        <v>913</v>
      </c>
      <c r="G111" s="13" t="s">
        <v>914</v>
      </c>
      <c r="H111" s="2">
        <v>2018</v>
      </c>
      <c r="I111" s="2">
        <f t="shared" si="13"/>
        <v>35</v>
      </c>
      <c r="J111" s="2">
        <f t="shared" si="14"/>
        <v>36</v>
      </c>
      <c r="K111" s="2" t="s">
        <v>1988</v>
      </c>
      <c r="L111" s="14"/>
      <c r="M111" s="14"/>
    </row>
    <row r="112" spans="1:13" x14ac:dyDescent="0.25">
      <c r="A112" s="2">
        <f t="shared" si="10"/>
        <v>111</v>
      </c>
      <c r="B112" s="70" t="s">
        <v>2090</v>
      </c>
      <c r="C112" s="2" t="s">
        <v>1107</v>
      </c>
      <c r="D112" s="13" t="s">
        <v>2094</v>
      </c>
      <c r="E112" s="13" t="s">
        <v>912</v>
      </c>
      <c r="F112" s="13" t="s">
        <v>913</v>
      </c>
      <c r="G112" s="13" t="s">
        <v>914</v>
      </c>
      <c r="H112" s="2">
        <v>2018</v>
      </c>
      <c r="I112" s="2">
        <f t="shared" si="13"/>
        <v>35</v>
      </c>
      <c r="J112" s="2">
        <f t="shared" si="14"/>
        <v>36</v>
      </c>
      <c r="K112" s="2" t="s">
        <v>1988</v>
      </c>
      <c r="L112" s="14"/>
      <c r="M112" s="14"/>
    </row>
    <row r="113" spans="1:13" x14ac:dyDescent="0.25">
      <c r="A113" s="2">
        <f t="shared" si="10"/>
        <v>112</v>
      </c>
      <c r="B113" s="70" t="s">
        <v>2091</v>
      </c>
      <c r="C113" s="2" t="s">
        <v>1107</v>
      </c>
      <c r="D113" s="13" t="s">
        <v>2094</v>
      </c>
      <c r="E113" s="13" t="s">
        <v>913</v>
      </c>
      <c r="F113" s="13" t="s">
        <v>914</v>
      </c>
      <c r="G113" s="13" t="s">
        <v>990</v>
      </c>
      <c r="H113" s="2">
        <v>2018</v>
      </c>
      <c r="I113" s="2">
        <f t="shared" si="13"/>
        <v>34</v>
      </c>
      <c r="J113" s="2">
        <f t="shared" si="14"/>
        <v>35</v>
      </c>
      <c r="K113" s="2" t="s">
        <v>1988</v>
      </c>
      <c r="L113" s="14"/>
      <c r="M113" s="14"/>
    </row>
    <row r="114" spans="1:13" x14ac:dyDescent="0.25">
      <c r="A114" s="2">
        <f t="shared" si="10"/>
        <v>113</v>
      </c>
      <c r="B114" s="12" t="s">
        <v>2095</v>
      </c>
      <c r="C114" s="2" t="s">
        <v>2012</v>
      </c>
      <c r="D114" s="13" t="s">
        <v>2102</v>
      </c>
      <c r="E114" s="13" t="s">
        <v>2103</v>
      </c>
      <c r="F114" s="13" t="s">
        <v>2107</v>
      </c>
      <c r="G114" s="13" t="s">
        <v>2105</v>
      </c>
      <c r="H114" s="2">
        <v>2018</v>
      </c>
      <c r="I114" s="2">
        <f t="shared" si="13"/>
        <v>4</v>
      </c>
      <c r="J114" s="2">
        <f t="shared" si="14"/>
        <v>5</v>
      </c>
      <c r="K114" s="2" t="s">
        <v>2108</v>
      </c>
      <c r="L114" s="14"/>
      <c r="M114" s="14"/>
    </row>
    <row r="115" spans="1:13" x14ac:dyDescent="0.25">
      <c r="A115" s="2">
        <f t="shared" si="10"/>
        <v>114</v>
      </c>
      <c r="B115" s="12" t="s">
        <v>2096</v>
      </c>
      <c r="C115" s="2" t="s">
        <v>2012</v>
      </c>
      <c r="D115" s="13" t="s">
        <v>2102</v>
      </c>
      <c r="E115" s="2">
        <v>2011</v>
      </c>
      <c r="F115" s="2">
        <v>2013</v>
      </c>
      <c r="G115" s="2">
        <v>2014</v>
      </c>
      <c r="H115" s="2">
        <v>2018</v>
      </c>
      <c r="I115" s="2">
        <f t="shared" si="13"/>
        <v>4</v>
      </c>
      <c r="J115" s="2">
        <f t="shared" si="14"/>
        <v>5</v>
      </c>
      <c r="K115" s="2" t="s">
        <v>2108</v>
      </c>
      <c r="L115" s="14"/>
      <c r="M115" s="14"/>
    </row>
    <row r="116" spans="1:13" x14ac:dyDescent="0.25">
      <c r="A116" s="2">
        <f t="shared" si="10"/>
        <v>115</v>
      </c>
      <c r="B116" s="2" t="s">
        <v>2097</v>
      </c>
      <c r="C116" s="2" t="s">
        <v>2012</v>
      </c>
      <c r="D116" s="13" t="s">
        <v>2102</v>
      </c>
      <c r="E116" s="2">
        <v>2011</v>
      </c>
      <c r="F116" s="2">
        <v>2014</v>
      </c>
      <c r="G116" s="2">
        <v>2014</v>
      </c>
      <c r="H116" s="2">
        <v>2018</v>
      </c>
      <c r="I116" s="2">
        <f t="shared" si="13"/>
        <v>4</v>
      </c>
      <c r="J116" s="2">
        <f t="shared" si="14"/>
        <v>4</v>
      </c>
      <c r="K116" s="2" t="s">
        <v>2108</v>
      </c>
      <c r="L116" s="14"/>
      <c r="M116" s="14"/>
    </row>
    <row r="117" spans="1:13" x14ac:dyDescent="0.25">
      <c r="A117" s="2">
        <f t="shared" si="10"/>
        <v>116</v>
      </c>
      <c r="B117" s="2" t="s">
        <v>2104</v>
      </c>
      <c r="C117" s="2" t="s">
        <v>2012</v>
      </c>
      <c r="D117" s="13" t="s">
        <v>2102</v>
      </c>
      <c r="E117" s="2">
        <v>2012</v>
      </c>
      <c r="F117" s="2">
        <v>2015</v>
      </c>
      <c r="G117" s="2">
        <v>2015</v>
      </c>
      <c r="H117" s="2">
        <v>2018</v>
      </c>
      <c r="I117" s="2">
        <f t="shared" si="13"/>
        <v>3</v>
      </c>
      <c r="J117" s="2">
        <f t="shared" si="14"/>
        <v>3</v>
      </c>
      <c r="K117" s="2" t="s">
        <v>792</v>
      </c>
      <c r="L117" s="14"/>
      <c r="M117" s="14"/>
    </row>
    <row r="118" spans="1:13" x14ac:dyDescent="0.25">
      <c r="A118" s="2">
        <f t="shared" si="10"/>
        <v>117</v>
      </c>
      <c r="B118" s="2" t="s">
        <v>2109</v>
      </c>
      <c r="C118" s="2" t="s">
        <v>2012</v>
      </c>
      <c r="D118" s="13" t="s">
        <v>2102</v>
      </c>
      <c r="E118" s="2">
        <v>2013</v>
      </c>
      <c r="F118" s="2">
        <v>2015</v>
      </c>
      <c r="G118" s="2">
        <v>2015</v>
      </c>
      <c r="H118" s="2">
        <v>2018</v>
      </c>
      <c r="I118" s="2">
        <f t="shared" si="13"/>
        <v>3</v>
      </c>
      <c r="J118" s="2">
        <f t="shared" si="14"/>
        <v>3</v>
      </c>
      <c r="K118" s="2" t="s">
        <v>792</v>
      </c>
      <c r="L118" s="14"/>
      <c r="M118" s="14"/>
    </row>
    <row r="119" spans="1:13" x14ac:dyDescent="0.25">
      <c r="A119" s="2">
        <f t="shared" si="10"/>
        <v>118</v>
      </c>
      <c r="B119" s="27" t="s">
        <v>2098</v>
      </c>
      <c r="C119" s="2" t="s">
        <v>2012</v>
      </c>
      <c r="D119" s="13" t="s">
        <v>2102</v>
      </c>
      <c r="E119" s="2">
        <v>2013</v>
      </c>
      <c r="F119" s="2">
        <v>2016</v>
      </c>
      <c r="G119" s="2">
        <v>0</v>
      </c>
      <c r="H119" s="2"/>
      <c r="I119" s="2">
        <f t="shared" si="13"/>
        <v>0</v>
      </c>
      <c r="J119" s="2">
        <f t="shared" si="14"/>
        <v>-2016</v>
      </c>
      <c r="K119" s="2" t="s">
        <v>140</v>
      </c>
      <c r="L119" s="14"/>
      <c r="M119" s="14"/>
    </row>
    <row r="120" spans="1:13" x14ac:dyDescent="0.25">
      <c r="A120" s="2">
        <f t="shared" si="10"/>
        <v>119</v>
      </c>
      <c r="B120" s="27" t="s">
        <v>2099</v>
      </c>
      <c r="C120" s="2" t="s">
        <v>2012</v>
      </c>
      <c r="D120" s="13" t="s">
        <v>2102</v>
      </c>
      <c r="E120" s="13" t="s">
        <v>2105</v>
      </c>
      <c r="F120" s="13" t="s">
        <v>1941</v>
      </c>
      <c r="G120" s="13" t="s">
        <v>1941</v>
      </c>
      <c r="H120" s="2"/>
      <c r="I120" s="2">
        <f t="shared" si="13"/>
        <v>0</v>
      </c>
      <c r="J120" s="2">
        <f t="shared" si="14"/>
        <v>0</v>
      </c>
      <c r="K120" s="2" t="s">
        <v>140</v>
      </c>
      <c r="L120" s="14"/>
      <c r="M120" s="14"/>
    </row>
    <row r="121" spans="1:13" x14ac:dyDescent="0.25">
      <c r="A121" s="2">
        <f t="shared" si="10"/>
        <v>120</v>
      </c>
      <c r="B121" s="27" t="s">
        <v>2100</v>
      </c>
      <c r="C121" s="2" t="s">
        <v>2012</v>
      </c>
      <c r="D121" s="13" t="s">
        <v>2102</v>
      </c>
      <c r="E121" s="13" t="s">
        <v>2105</v>
      </c>
      <c r="F121" s="13" t="s">
        <v>1941</v>
      </c>
      <c r="G121" s="13" t="s">
        <v>1941</v>
      </c>
      <c r="H121" s="2"/>
      <c r="I121" s="2">
        <f t="shared" si="13"/>
        <v>0</v>
      </c>
      <c r="J121" s="2">
        <f t="shared" si="14"/>
        <v>0</v>
      </c>
      <c r="K121" s="2" t="s">
        <v>140</v>
      </c>
      <c r="L121" s="14"/>
      <c r="M121" s="14"/>
    </row>
    <row r="122" spans="1:13" ht="16.5" thickBot="1" x14ac:dyDescent="0.3">
      <c r="A122" s="16">
        <f t="shared" si="10"/>
        <v>121</v>
      </c>
      <c r="B122" s="31" t="s">
        <v>2101</v>
      </c>
      <c r="C122" s="16" t="s">
        <v>2012</v>
      </c>
      <c r="D122" s="17" t="s">
        <v>2102</v>
      </c>
      <c r="E122" s="17" t="s">
        <v>2106</v>
      </c>
      <c r="F122" s="17" t="s">
        <v>1941</v>
      </c>
      <c r="G122" s="17" t="s">
        <v>1941</v>
      </c>
      <c r="H122" s="16"/>
      <c r="I122" s="16">
        <f t="shared" si="13"/>
        <v>0</v>
      </c>
      <c r="J122" s="16">
        <f t="shared" si="14"/>
        <v>0</v>
      </c>
      <c r="K122" s="16" t="s">
        <v>140</v>
      </c>
      <c r="L122" s="18"/>
      <c r="M122" s="18"/>
    </row>
    <row r="123" spans="1:13" x14ac:dyDescent="0.25">
      <c r="A123" s="19">
        <f t="shared" si="10"/>
        <v>122</v>
      </c>
      <c r="B123" s="82" t="s">
        <v>2235</v>
      </c>
      <c r="C123" s="82" t="s">
        <v>2110</v>
      </c>
      <c r="D123" s="82" t="s">
        <v>2224</v>
      </c>
      <c r="E123" s="82">
        <v>1971</v>
      </c>
      <c r="F123" s="82">
        <v>1972</v>
      </c>
      <c r="G123" s="89">
        <v>1973</v>
      </c>
      <c r="H123" s="19">
        <v>2018</v>
      </c>
      <c r="I123" s="19">
        <f t="shared" si="13"/>
        <v>45</v>
      </c>
      <c r="J123" s="19">
        <f t="shared" si="14"/>
        <v>46</v>
      </c>
      <c r="K123" s="19" t="s">
        <v>704</v>
      </c>
      <c r="L123" s="20"/>
      <c r="M123" s="20"/>
    </row>
    <row r="124" spans="1:13" x14ac:dyDescent="0.25">
      <c r="A124" s="2">
        <f t="shared" si="10"/>
        <v>123</v>
      </c>
      <c r="B124" s="86" t="s">
        <v>2236</v>
      </c>
      <c r="C124" s="86" t="s">
        <v>2110</v>
      </c>
      <c r="D124" s="86" t="s">
        <v>2224</v>
      </c>
      <c r="E124" s="86">
        <v>1972</v>
      </c>
      <c r="F124" s="86">
        <v>1973</v>
      </c>
      <c r="G124" s="85" t="s">
        <v>881</v>
      </c>
      <c r="H124" s="2">
        <v>2018</v>
      </c>
      <c r="I124" s="2">
        <f t="shared" si="13"/>
        <v>44</v>
      </c>
      <c r="J124" s="2">
        <f t="shared" si="14"/>
        <v>45</v>
      </c>
      <c r="K124" s="2" t="s">
        <v>513</v>
      </c>
      <c r="L124" s="14"/>
      <c r="M124" s="14"/>
    </row>
    <row r="125" spans="1:13" x14ac:dyDescent="0.25">
      <c r="A125" s="2">
        <f t="shared" si="10"/>
        <v>124</v>
      </c>
      <c r="B125" s="88" t="s">
        <v>2238</v>
      </c>
      <c r="C125" s="88" t="s">
        <v>2110</v>
      </c>
      <c r="D125" s="88" t="s">
        <v>2224</v>
      </c>
      <c r="E125" s="88">
        <v>1972</v>
      </c>
      <c r="F125" s="88">
        <v>1973</v>
      </c>
      <c r="G125" s="87" t="s">
        <v>881</v>
      </c>
      <c r="H125" s="2">
        <v>2018</v>
      </c>
      <c r="I125" s="2">
        <f t="shared" si="13"/>
        <v>44</v>
      </c>
      <c r="J125" s="2">
        <f t="shared" si="14"/>
        <v>45</v>
      </c>
      <c r="K125" s="2" t="s">
        <v>704</v>
      </c>
      <c r="L125" s="14"/>
      <c r="M125" s="14"/>
    </row>
    <row r="126" spans="1:13" x14ac:dyDescent="0.25">
      <c r="A126" s="2">
        <f t="shared" si="10"/>
        <v>125</v>
      </c>
      <c r="B126" s="88" t="s">
        <v>2239</v>
      </c>
      <c r="C126" s="88" t="s">
        <v>2110</v>
      </c>
      <c r="D126" s="88" t="s">
        <v>2224</v>
      </c>
      <c r="E126" s="88">
        <v>1972</v>
      </c>
      <c r="F126" s="88">
        <v>1973</v>
      </c>
      <c r="G126" s="87" t="s">
        <v>881</v>
      </c>
      <c r="H126" s="2">
        <v>2018</v>
      </c>
      <c r="I126" s="2">
        <f t="shared" si="13"/>
        <v>44</v>
      </c>
      <c r="J126" s="2">
        <f t="shared" si="14"/>
        <v>45</v>
      </c>
      <c r="K126" s="2" t="s">
        <v>704</v>
      </c>
      <c r="L126" s="14"/>
      <c r="M126" s="14"/>
    </row>
    <row r="127" spans="1:13" x14ac:dyDescent="0.25">
      <c r="A127" s="2">
        <f t="shared" si="10"/>
        <v>126</v>
      </c>
      <c r="B127" s="97" t="s">
        <v>2241</v>
      </c>
      <c r="C127" s="97" t="s">
        <v>2110</v>
      </c>
      <c r="D127" s="97" t="s">
        <v>2224</v>
      </c>
      <c r="E127" s="97">
        <v>1973</v>
      </c>
      <c r="F127" s="97">
        <v>1974</v>
      </c>
      <c r="G127" s="96" t="s">
        <v>880</v>
      </c>
      <c r="H127" s="2">
        <v>2018</v>
      </c>
      <c r="I127" s="2">
        <f t="shared" si="13"/>
        <v>43</v>
      </c>
      <c r="J127" s="2">
        <f t="shared" si="14"/>
        <v>44</v>
      </c>
      <c r="K127" s="2" t="s">
        <v>704</v>
      </c>
      <c r="L127" s="14"/>
      <c r="M127" s="14"/>
    </row>
    <row r="128" spans="1:13" x14ac:dyDescent="0.25">
      <c r="A128" s="2">
        <f t="shared" si="10"/>
        <v>127</v>
      </c>
      <c r="B128" s="97" t="s">
        <v>2243</v>
      </c>
      <c r="C128" s="97" t="s">
        <v>2110</v>
      </c>
      <c r="D128" s="97" t="s">
        <v>2224</v>
      </c>
      <c r="E128" s="97">
        <v>1974</v>
      </c>
      <c r="F128" s="96" t="s">
        <v>880</v>
      </c>
      <c r="G128" s="96" t="s">
        <v>880</v>
      </c>
      <c r="H128" s="2">
        <v>2018</v>
      </c>
      <c r="I128" s="2">
        <f t="shared" si="13"/>
        <v>43</v>
      </c>
      <c r="J128" s="2">
        <f t="shared" si="14"/>
        <v>43</v>
      </c>
      <c r="K128" s="2" t="s">
        <v>513</v>
      </c>
      <c r="L128" s="14"/>
      <c r="M128" s="14"/>
    </row>
    <row r="129" spans="1:13" x14ac:dyDescent="0.25">
      <c r="A129" s="2">
        <f t="shared" si="10"/>
        <v>128</v>
      </c>
      <c r="B129" s="97" t="s">
        <v>2247</v>
      </c>
      <c r="C129" s="97" t="s">
        <v>2110</v>
      </c>
      <c r="D129" s="97" t="s">
        <v>2224</v>
      </c>
      <c r="E129" s="97">
        <v>1975</v>
      </c>
      <c r="F129" s="97">
        <v>1976</v>
      </c>
      <c r="G129" s="96" t="s">
        <v>905</v>
      </c>
      <c r="H129" s="2">
        <v>2018</v>
      </c>
      <c r="I129" s="2">
        <f t="shared" si="13"/>
        <v>41</v>
      </c>
      <c r="J129" s="2">
        <f t="shared" si="14"/>
        <v>42</v>
      </c>
      <c r="K129" s="2" t="s">
        <v>704</v>
      </c>
      <c r="L129" s="14"/>
      <c r="M129" s="14"/>
    </row>
    <row r="130" spans="1:13" x14ac:dyDescent="0.25">
      <c r="A130" s="2">
        <f t="shared" si="10"/>
        <v>129</v>
      </c>
      <c r="B130" s="97" t="s">
        <v>2248</v>
      </c>
      <c r="C130" s="97" t="s">
        <v>2110</v>
      </c>
      <c r="D130" s="97" t="s">
        <v>2224</v>
      </c>
      <c r="E130" s="97">
        <v>1976</v>
      </c>
      <c r="F130" s="97">
        <v>1977</v>
      </c>
      <c r="G130" s="96" t="s">
        <v>906</v>
      </c>
      <c r="H130" s="2">
        <v>2018</v>
      </c>
      <c r="I130" s="2">
        <f t="shared" si="13"/>
        <v>40</v>
      </c>
      <c r="J130" s="2">
        <f t="shared" si="14"/>
        <v>41</v>
      </c>
      <c r="K130" s="2" t="s">
        <v>704</v>
      </c>
      <c r="L130" s="14"/>
      <c r="M130" s="14"/>
    </row>
    <row r="131" spans="1:13" x14ac:dyDescent="0.25">
      <c r="A131" s="2">
        <f t="shared" si="10"/>
        <v>130</v>
      </c>
      <c r="B131" s="97" t="s">
        <v>2110</v>
      </c>
      <c r="C131" s="97" t="s">
        <v>2110</v>
      </c>
      <c r="D131" s="97" t="s">
        <v>2224</v>
      </c>
      <c r="E131" s="96" t="s">
        <v>912</v>
      </c>
      <c r="F131" s="96" t="s">
        <v>913</v>
      </c>
      <c r="G131" s="96" t="s">
        <v>914</v>
      </c>
      <c r="H131" s="2">
        <v>2018</v>
      </c>
      <c r="I131" s="2">
        <f t="shared" si="13"/>
        <v>35</v>
      </c>
      <c r="J131" s="2">
        <f t="shared" si="14"/>
        <v>36</v>
      </c>
      <c r="K131" s="100" t="s">
        <v>792</v>
      </c>
      <c r="L131" s="14"/>
      <c r="M131" s="14"/>
    </row>
    <row r="132" spans="1:13" x14ac:dyDescent="0.25">
      <c r="A132" s="2">
        <f t="shared" si="10"/>
        <v>131</v>
      </c>
      <c r="B132" s="97" t="s">
        <v>2110</v>
      </c>
      <c r="C132" s="97" t="s">
        <v>2110</v>
      </c>
      <c r="D132" s="97" t="s">
        <v>2224</v>
      </c>
      <c r="E132" s="96" t="s">
        <v>912</v>
      </c>
      <c r="F132" s="96" t="s">
        <v>913</v>
      </c>
      <c r="G132" s="96" t="s">
        <v>914</v>
      </c>
      <c r="H132" s="2">
        <v>2018</v>
      </c>
      <c r="I132" s="2">
        <f t="shared" si="13"/>
        <v>35</v>
      </c>
      <c r="J132" s="2">
        <f t="shared" si="14"/>
        <v>36</v>
      </c>
      <c r="K132" s="100" t="s">
        <v>792</v>
      </c>
      <c r="L132" s="14"/>
      <c r="M132" s="14"/>
    </row>
    <row r="133" spans="1:13" x14ac:dyDescent="0.25">
      <c r="A133" s="2">
        <f t="shared" si="10"/>
        <v>132</v>
      </c>
      <c r="B133" s="97" t="s">
        <v>2110</v>
      </c>
      <c r="C133" s="97" t="s">
        <v>2110</v>
      </c>
      <c r="D133" s="97" t="s">
        <v>2224</v>
      </c>
      <c r="E133" s="96" t="s">
        <v>913</v>
      </c>
      <c r="F133" s="96" t="s">
        <v>914</v>
      </c>
      <c r="G133" s="96" t="s">
        <v>990</v>
      </c>
      <c r="H133" s="2">
        <v>2018</v>
      </c>
      <c r="I133" s="2">
        <f t="shared" si="13"/>
        <v>34</v>
      </c>
      <c r="J133" s="2">
        <f t="shared" si="14"/>
        <v>35</v>
      </c>
      <c r="K133" s="100" t="s">
        <v>792</v>
      </c>
      <c r="L133" s="14"/>
      <c r="M133" s="14"/>
    </row>
    <row r="134" spans="1:13" x14ac:dyDescent="0.25">
      <c r="A134" s="2">
        <f t="shared" ref="A134:A155" si="15">A133+1</f>
        <v>133</v>
      </c>
      <c r="B134" s="97" t="s">
        <v>2255</v>
      </c>
      <c r="C134" s="97" t="s">
        <v>2110</v>
      </c>
      <c r="D134" s="97" t="s">
        <v>2256</v>
      </c>
      <c r="E134" s="97">
        <v>1984</v>
      </c>
      <c r="F134" s="97">
        <v>1985</v>
      </c>
      <c r="G134" s="97">
        <v>1985</v>
      </c>
      <c r="H134" s="2">
        <v>2018</v>
      </c>
      <c r="I134" s="2">
        <f t="shared" si="13"/>
        <v>33</v>
      </c>
      <c r="J134" s="2">
        <f t="shared" si="14"/>
        <v>33</v>
      </c>
      <c r="K134" s="101" t="s">
        <v>792</v>
      </c>
      <c r="L134" s="14"/>
      <c r="M134" s="14"/>
    </row>
    <row r="135" spans="1:13" x14ac:dyDescent="0.25">
      <c r="A135" s="2">
        <f t="shared" si="15"/>
        <v>134</v>
      </c>
      <c r="B135" s="97" t="s">
        <v>2257</v>
      </c>
      <c r="C135" s="97" t="s">
        <v>2110</v>
      </c>
      <c r="D135" s="97" t="s">
        <v>2256</v>
      </c>
      <c r="E135" s="97">
        <v>1984</v>
      </c>
      <c r="F135" s="97">
        <v>1985</v>
      </c>
      <c r="G135" s="97">
        <v>1986</v>
      </c>
      <c r="H135" s="2">
        <v>2018</v>
      </c>
      <c r="I135" s="2">
        <f t="shared" si="13"/>
        <v>32</v>
      </c>
      <c r="J135" s="2">
        <f t="shared" si="14"/>
        <v>33</v>
      </c>
      <c r="K135" s="101" t="s">
        <v>792</v>
      </c>
      <c r="L135" s="14"/>
      <c r="M135" s="14"/>
    </row>
    <row r="136" spans="1:13" x14ac:dyDescent="0.25">
      <c r="A136" s="2">
        <f t="shared" si="15"/>
        <v>135</v>
      </c>
      <c r="B136" s="97" t="s">
        <v>2258</v>
      </c>
      <c r="C136" s="97" t="s">
        <v>2110</v>
      </c>
      <c r="D136" s="97" t="s">
        <v>2256</v>
      </c>
      <c r="E136" s="97">
        <v>1984</v>
      </c>
      <c r="F136" s="97">
        <v>1985</v>
      </c>
      <c r="G136" s="97">
        <v>1986</v>
      </c>
      <c r="H136" s="2">
        <v>2018</v>
      </c>
      <c r="I136" s="2">
        <f t="shared" si="13"/>
        <v>32</v>
      </c>
      <c r="J136" s="2">
        <f t="shared" si="14"/>
        <v>33</v>
      </c>
      <c r="K136" s="101" t="s">
        <v>792</v>
      </c>
      <c r="L136" s="14"/>
      <c r="M136" s="14"/>
    </row>
    <row r="137" spans="1:13" x14ac:dyDescent="0.25">
      <c r="A137" s="2">
        <f t="shared" si="15"/>
        <v>136</v>
      </c>
      <c r="B137" s="97" t="s">
        <v>2259</v>
      </c>
      <c r="C137" s="97" t="s">
        <v>2110</v>
      </c>
      <c r="D137" s="97" t="s">
        <v>2256</v>
      </c>
      <c r="E137" s="97">
        <v>1985</v>
      </c>
      <c r="F137" s="97">
        <v>1986</v>
      </c>
      <c r="G137" s="97">
        <v>1987</v>
      </c>
      <c r="H137" s="2">
        <v>2018</v>
      </c>
      <c r="I137" s="2">
        <f t="shared" si="13"/>
        <v>31</v>
      </c>
      <c r="J137" s="2">
        <f t="shared" si="14"/>
        <v>32</v>
      </c>
      <c r="K137" s="101" t="s">
        <v>792</v>
      </c>
      <c r="L137" s="14"/>
      <c r="M137" s="14"/>
    </row>
    <row r="138" spans="1:13" x14ac:dyDescent="0.25">
      <c r="A138" s="2">
        <f t="shared" si="15"/>
        <v>137</v>
      </c>
      <c r="B138" s="97" t="s">
        <v>2260</v>
      </c>
      <c r="C138" s="97" t="s">
        <v>2110</v>
      </c>
      <c r="D138" s="97" t="s">
        <v>2256</v>
      </c>
      <c r="E138" s="97">
        <v>1985</v>
      </c>
      <c r="F138" s="97">
        <v>1986</v>
      </c>
      <c r="G138" s="97">
        <v>1987</v>
      </c>
      <c r="H138" s="2">
        <v>2018</v>
      </c>
      <c r="I138" s="2">
        <f t="shared" si="13"/>
        <v>31</v>
      </c>
      <c r="J138" s="2">
        <f t="shared" si="14"/>
        <v>32</v>
      </c>
      <c r="K138" s="101" t="s">
        <v>792</v>
      </c>
      <c r="L138" s="14"/>
      <c r="M138" s="14"/>
    </row>
    <row r="139" spans="1:13" x14ac:dyDescent="0.25">
      <c r="A139" s="2">
        <f t="shared" si="15"/>
        <v>138</v>
      </c>
      <c r="B139" s="97" t="s">
        <v>2261</v>
      </c>
      <c r="C139" s="97" t="s">
        <v>2110</v>
      </c>
      <c r="D139" s="97" t="s">
        <v>2256</v>
      </c>
      <c r="E139" s="97">
        <v>1986</v>
      </c>
      <c r="F139" s="97">
        <v>1987</v>
      </c>
      <c r="G139" s="97">
        <v>1988</v>
      </c>
      <c r="H139" s="2">
        <v>2018</v>
      </c>
      <c r="I139" s="2">
        <f t="shared" si="13"/>
        <v>30</v>
      </c>
      <c r="J139" s="2">
        <f t="shared" si="14"/>
        <v>31</v>
      </c>
      <c r="K139" s="101" t="s">
        <v>792</v>
      </c>
      <c r="L139" s="14"/>
      <c r="M139" s="14"/>
    </row>
    <row r="140" spans="1:13" x14ac:dyDescent="0.25">
      <c r="A140" s="2">
        <f t="shared" si="15"/>
        <v>139</v>
      </c>
      <c r="B140" s="97" t="s">
        <v>2262</v>
      </c>
      <c r="C140" s="97" t="s">
        <v>2110</v>
      </c>
      <c r="D140" s="97" t="s">
        <v>2256</v>
      </c>
      <c r="E140" s="97">
        <v>1986</v>
      </c>
      <c r="F140" s="97">
        <v>1987</v>
      </c>
      <c r="G140" s="97">
        <v>1988</v>
      </c>
      <c r="H140" s="2">
        <v>2018</v>
      </c>
      <c r="I140" s="2">
        <f t="shared" si="13"/>
        <v>30</v>
      </c>
      <c r="J140" s="2">
        <f t="shared" si="14"/>
        <v>31</v>
      </c>
      <c r="K140" s="101" t="s">
        <v>792</v>
      </c>
      <c r="L140" s="14"/>
      <c r="M140" s="14"/>
    </row>
    <row r="141" spans="1:13" x14ac:dyDescent="0.25">
      <c r="A141" s="2">
        <f t="shared" si="15"/>
        <v>140</v>
      </c>
      <c r="B141" s="97" t="s">
        <v>2263</v>
      </c>
      <c r="C141" s="97" t="s">
        <v>2110</v>
      </c>
      <c r="D141" s="97" t="s">
        <v>2256</v>
      </c>
      <c r="E141" s="97">
        <v>1987</v>
      </c>
      <c r="F141" s="97">
        <v>1988</v>
      </c>
      <c r="G141" s="97">
        <v>1989</v>
      </c>
      <c r="H141" s="2">
        <v>2018</v>
      </c>
      <c r="I141" s="2">
        <f t="shared" si="13"/>
        <v>29</v>
      </c>
      <c r="J141" s="2">
        <f t="shared" si="14"/>
        <v>30</v>
      </c>
      <c r="K141" s="101" t="s">
        <v>554</v>
      </c>
      <c r="L141" s="14"/>
      <c r="M141" s="14"/>
    </row>
    <row r="142" spans="1:13" x14ac:dyDescent="0.25">
      <c r="A142" s="2">
        <f t="shared" si="15"/>
        <v>141</v>
      </c>
      <c r="B142" s="97" t="s">
        <v>2264</v>
      </c>
      <c r="C142" s="97" t="s">
        <v>2110</v>
      </c>
      <c r="D142" s="97" t="s">
        <v>2256</v>
      </c>
      <c r="E142" s="97">
        <v>1986</v>
      </c>
      <c r="F142" s="97">
        <v>1987</v>
      </c>
      <c r="G142" s="97">
        <v>1988</v>
      </c>
      <c r="H142" s="2">
        <v>2018</v>
      </c>
      <c r="I142" s="2">
        <f t="shared" si="13"/>
        <v>30</v>
      </c>
      <c r="J142" s="2">
        <f t="shared" si="14"/>
        <v>31</v>
      </c>
      <c r="K142" s="101" t="s">
        <v>554</v>
      </c>
      <c r="L142" s="14"/>
      <c r="M142" s="14"/>
    </row>
    <row r="143" spans="1:13" x14ac:dyDescent="0.25">
      <c r="A143" s="2">
        <f t="shared" si="15"/>
        <v>142</v>
      </c>
      <c r="B143" s="97" t="s">
        <v>2265</v>
      </c>
      <c r="C143" s="97" t="s">
        <v>2110</v>
      </c>
      <c r="D143" s="97" t="s">
        <v>2256</v>
      </c>
      <c r="E143" s="97">
        <v>1989</v>
      </c>
      <c r="F143" s="97">
        <v>1990</v>
      </c>
      <c r="G143" s="97">
        <v>1991</v>
      </c>
      <c r="H143" s="2">
        <v>2018</v>
      </c>
      <c r="I143" s="2">
        <f t="shared" si="13"/>
        <v>27</v>
      </c>
      <c r="J143" s="2">
        <f t="shared" si="14"/>
        <v>28</v>
      </c>
      <c r="K143" s="101" t="s">
        <v>792</v>
      </c>
      <c r="L143" s="14"/>
      <c r="M143" s="14"/>
    </row>
    <row r="144" spans="1:13" x14ac:dyDescent="0.25">
      <c r="A144" s="2">
        <f t="shared" si="15"/>
        <v>143</v>
      </c>
      <c r="B144" s="97" t="s">
        <v>2266</v>
      </c>
      <c r="C144" s="97" t="s">
        <v>2110</v>
      </c>
      <c r="D144" s="97" t="s">
        <v>2256</v>
      </c>
      <c r="E144" s="97">
        <v>1989</v>
      </c>
      <c r="F144" s="97">
        <v>1990</v>
      </c>
      <c r="G144" s="97">
        <v>1991</v>
      </c>
      <c r="H144" s="2">
        <v>2018</v>
      </c>
      <c r="I144" s="2">
        <f t="shared" si="13"/>
        <v>27</v>
      </c>
      <c r="J144" s="2">
        <f t="shared" si="14"/>
        <v>28</v>
      </c>
      <c r="K144" s="101" t="s">
        <v>792</v>
      </c>
      <c r="L144" s="14"/>
      <c r="M144" s="14"/>
    </row>
    <row r="145" spans="1:13" x14ac:dyDescent="0.25">
      <c r="A145" s="2">
        <f t="shared" si="15"/>
        <v>144</v>
      </c>
      <c r="B145" s="97" t="s">
        <v>2267</v>
      </c>
      <c r="C145" s="97" t="s">
        <v>2110</v>
      </c>
      <c r="D145" s="97" t="s">
        <v>2256</v>
      </c>
      <c r="E145" s="97">
        <v>1991</v>
      </c>
      <c r="F145" s="97">
        <v>1993</v>
      </c>
      <c r="G145" s="97">
        <v>1994</v>
      </c>
      <c r="H145" s="2">
        <v>2018</v>
      </c>
      <c r="I145" s="2">
        <f t="shared" si="13"/>
        <v>24</v>
      </c>
      <c r="J145" s="2">
        <f t="shared" si="14"/>
        <v>25</v>
      </c>
      <c r="K145" s="101" t="s">
        <v>554</v>
      </c>
      <c r="L145" s="14"/>
      <c r="M145" s="14"/>
    </row>
    <row r="146" spans="1:13" x14ac:dyDescent="0.25">
      <c r="A146" s="2">
        <f t="shared" si="15"/>
        <v>145</v>
      </c>
      <c r="B146" s="97" t="s">
        <v>2268</v>
      </c>
      <c r="C146" s="97" t="s">
        <v>2110</v>
      </c>
      <c r="D146" s="97" t="s">
        <v>2256</v>
      </c>
      <c r="E146" s="97">
        <v>1992</v>
      </c>
      <c r="F146" s="97">
        <v>1994</v>
      </c>
      <c r="G146" s="97">
        <v>1995</v>
      </c>
      <c r="H146" s="2">
        <v>2018</v>
      </c>
      <c r="I146" s="2">
        <f t="shared" si="13"/>
        <v>23</v>
      </c>
      <c r="J146" s="2">
        <f t="shared" si="14"/>
        <v>24</v>
      </c>
      <c r="K146" s="101" t="s">
        <v>554</v>
      </c>
      <c r="L146" s="14"/>
      <c r="M146" s="14"/>
    </row>
    <row r="147" spans="1:13" x14ac:dyDescent="0.25">
      <c r="A147" s="2">
        <f t="shared" si="15"/>
        <v>146</v>
      </c>
      <c r="B147" s="97" t="s">
        <v>2269</v>
      </c>
      <c r="C147" s="97" t="s">
        <v>2110</v>
      </c>
      <c r="D147" s="97" t="s">
        <v>2256</v>
      </c>
      <c r="E147" s="97">
        <v>1990</v>
      </c>
      <c r="F147" s="96">
        <v>2000</v>
      </c>
      <c r="G147" s="96" t="s">
        <v>850</v>
      </c>
      <c r="H147" s="2">
        <v>2018</v>
      </c>
      <c r="I147" s="2">
        <f t="shared" si="13"/>
        <v>17</v>
      </c>
      <c r="J147" s="2">
        <f t="shared" si="14"/>
        <v>18</v>
      </c>
      <c r="K147" s="101" t="s">
        <v>704</v>
      </c>
      <c r="L147" s="14"/>
      <c r="M147" s="14"/>
    </row>
    <row r="148" spans="1:13" x14ac:dyDescent="0.25">
      <c r="A148" s="2">
        <f t="shared" si="15"/>
        <v>147</v>
      </c>
      <c r="B148" s="97" t="s">
        <v>2270</v>
      </c>
      <c r="C148" s="97" t="s">
        <v>2110</v>
      </c>
      <c r="D148" s="97" t="s">
        <v>2256</v>
      </c>
      <c r="E148" s="97">
        <v>1984</v>
      </c>
      <c r="F148" s="97">
        <v>1985</v>
      </c>
      <c r="G148" s="97">
        <v>1986</v>
      </c>
      <c r="H148" s="2">
        <v>2018</v>
      </c>
      <c r="I148" s="2">
        <f t="shared" si="13"/>
        <v>32</v>
      </c>
      <c r="J148" s="2">
        <f t="shared" si="14"/>
        <v>33</v>
      </c>
      <c r="K148" s="101" t="s">
        <v>513</v>
      </c>
      <c r="L148" s="14"/>
      <c r="M148" s="14"/>
    </row>
    <row r="149" spans="1:13" x14ac:dyDescent="0.25">
      <c r="A149" s="2">
        <f t="shared" si="15"/>
        <v>148</v>
      </c>
      <c r="B149" s="99" t="s">
        <v>2273</v>
      </c>
      <c r="C149" s="99" t="s">
        <v>2110</v>
      </c>
      <c r="D149" s="98" t="s">
        <v>2274</v>
      </c>
      <c r="E149" s="99">
        <v>1990</v>
      </c>
      <c r="F149" s="98">
        <v>2006</v>
      </c>
      <c r="G149" s="98">
        <v>2008</v>
      </c>
      <c r="H149" s="2">
        <v>2018</v>
      </c>
      <c r="I149" s="2">
        <f t="shared" si="13"/>
        <v>10</v>
      </c>
      <c r="J149" s="2">
        <f t="shared" si="14"/>
        <v>12</v>
      </c>
      <c r="K149" s="101" t="s">
        <v>513</v>
      </c>
      <c r="L149" s="56"/>
      <c r="M149" s="56"/>
    </row>
    <row r="150" spans="1:13" x14ac:dyDescent="0.25">
      <c r="A150" s="2">
        <f t="shared" si="15"/>
        <v>149</v>
      </c>
      <c r="B150" s="99" t="s">
        <v>2275</v>
      </c>
      <c r="C150" s="99" t="s">
        <v>2110</v>
      </c>
      <c r="D150" s="93">
        <v>1332</v>
      </c>
      <c r="E150" s="93">
        <v>1971</v>
      </c>
      <c r="F150" s="93">
        <v>1972</v>
      </c>
      <c r="G150" s="99">
        <v>1973</v>
      </c>
      <c r="H150" s="2">
        <v>2018</v>
      </c>
      <c r="I150" s="2">
        <f t="shared" si="13"/>
        <v>45</v>
      </c>
      <c r="J150" s="2">
        <f t="shared" si="14"/>
        <v>46</v>
      </c>
      <c r="K150" s="101" t="s">
        <v>513</v>
      </c>
      <c r="L150" s="14"/>
      <c r="M150" s="14"/>
    </row>
    <row r="151" spans="1:13" x14ac:dyDescent="0.25">
      <c r="A151" s="2">
        <f t="shared" si="15"/>
        <v>150</v>
      </c>
      <c r="B151" s="93" t="s">
        <v>2276</v>
      </c>
      <c r="C151" s="99" t="s">
        <v>2110</v>
      </c>
      <c r="D151" s="93">
        <v>12660</v>
      </c>
      <c r="E151" s="93">
        <v>1985</v>
      </c>
      <c r="F151" s="93">
        <v>1986</v>
      </c>
      <c r="G151" s="93">
        <v>1988</v>
      </c>
      <c r="H151" s="2">
        <v>2018</v>
      </c>
      <c r="I151" s="2">
        <f t="shared" si="13"/>
        <v>30</v>
      </c>
      <c r="J151" s="2">
        <f t="shared" si="14"/>
        <v>32</v>
      </c>
      <c r="K151" s="101" t="s">
        <v>513</v>
      </c>
      <c r="L151" s="14"/>
      <c r="M151" s="14"/>
    </row>
    <row r="152" spans="1:13" x14ac:dyDescent="0.25">
      <c r="A152" s="2">
        <f t="shared" si="15"/>
        <v>151</v>
      </c>
      <c r="B152" s="93" t="s">
        <v>2277</v>
      </c>
      <c r="C152" s="99" t="s">
        <v>2110</v>
      </c>
      <c r="D152" s="93">
        <v>12660</v>
      </c>
      <c r="E152" s="93">
        <v>1985</v>
      </c>
      <c r="F152" s="93">
        <v>1991</v>
      </c>
      <c r="G152" s="93">
        <v>2000</v>
      </c>
      <c r="H152" s="2">
        <v>2018</v>
      </c>
      <c r="I152" s="2">
        <f t="shared" si="13"/>
        <v>18</v>
      </c>
      <c r="J152" s="2">
        <f t="shared" si="14"/>
        <v>27</v>
      </c>
      <c r="K152" s="101" t="s">
        <v>513</v>
      </c>
      <c r="L152" s="14"/>
      <c r="M152" s="14"/>
    </row>
    <row r="153" spans="1:13" x14ac:dyDescent="0.25">
      <c r="A153" s="2">
        <f t="shared" si="15"/>
        <v>152</v>
      </c>
      <c r="B153" s="2"/>
      <c r="C153" s="2"/>
      <c r="D153" s="13"/>
      <c r="E153" s="2"/>
      <c r="F153" s="2"/>
      <c r="G153" s="2"/>
      <c r="H153" s="2"/>
      <c r="I153" s="2">
        <f t="shared" si="13"/>
        <v>0</v>
      </c>
      <c r="J153" s="2">
        <f t="shared" si="14"/>
        <v>0</v>
      </c>
      <c r="K153" s="2"/>
      <c r="L153" s="14"/>
      <c r="M153" s="14"/>
    </row>
    <row r="154" spans="1:13" x14ac:dyDescent="0.25">
      <c r="A154" s="2">
        <f t="shared" si="15"/>
        <v>153</v>
      </c>
      <c r="B154" s="2"/>
      <c r="C154" s="2"/>
      <c r="D154" s="13"/>
      <c r="E154" s="2"/>
      <c r="F154" s="2"/>
      <c r="G154" s="2"/>
      <c r="H154" s="2"/>
      <c r="I154" s="2">
        <f t="shared" si="13"/>
        <v>0</v>
      </c>
      <c r="J154" s="2">
        <f t="shared" si="14"/>
        <v>0</v>
      </c>
      <c r="K154" s="2"/>
      <c r="L154" s="14"/>
      <c r="M154" s="14"/>
    </row>
    <row r="155" spans="1:13" x14ac:dyDescent="0.25">
      <c r="A155" s="2">
        <f t="shared" si="15"/>
        <v>154</v>
      </c>
      <c r="B155" s="2"/>
      <c r="C155" s="2"/>
      <c r="D155" s="13"/>
      <c r="E155" s="2"/>
      <c r="F155" s="2"/>
      <c r="G155" s="2"/>
      <c r="H155" s="2"/>
      <c r="I155" s="2">
        <f t="shared" si="13"/>
        <v>0</v>
      </c>
      <c r="J155" s="2">
        <f t="shared" si="14"/>
        <v>0</v>
      </c>
      <c r="K155" s="2"/>
      <c r="L155" s="14"/>
      <c r="M155" s="14"/>
    </row>
    <row r="156" spans="1:13" x14ac:dyDescent="0.25">
      <c r="A156" s="2"/>
      <c r="B156" s="2"/>
      <c r="C156" s="2"/>
      <c r="D156" s="13"/>
      <c r="E156" s="2"/>
      <c r="F156" s="2"/>
      <c r="G156" s="2"/>
      <c r="H156" s="2"/>
      <c r="I156" s="2">
        <f t="shared" si="13"/>
        <v>0</v>
      </c>
      <c r="J156" s="2">
        <f t="shared" si="14"/>
        <v>0</v>
      </c>
      <c r="K156" s="2"/>
      <c r="L156" s="14"/>
      <c r="M156" s="14"/>
    </row>
    <row r="157" spans="1:13" x14ac:dyDescent="0.25">
      <c r="A157" s="2"/>
      <c r="B157" s="2"/>
      <c r="C157" s="2"/>
      <c r="D157" s="13"/>
      <c r="E157" s="2"/>
      <c r="F157" s="2"/>
      <c r="G157" s="2"/>
      <c r="H157" s="2"/>
      <c r="I157" s="2">
        <f t="shared" si="13"/>
        <v>0</v>
      </c>
      <c r="J157" s="2">
        <f t="shared" si="14"/>
        <v>0</v>
      </c>
      <c r="K157" s="2"/>
      <c r="L157" s="14"/>
      <c r="M157" s="14"/>
    </row>
    <row r="158" spans="1:13" x14ac:dyDescent="0.25">
      <c r="A158" s="2"/>
      <c r="B158" s="2"/>
      <c r="C158" s="2"/>
      <c r="D158" s="13"/>
      <c r="E158" s="2"/>
      <c r="F158" s="2"/>
      <c r="G158" s="2"/>
      <c r="H158" s="2"/>
      <c r="I158" s="2">
        <f t="shared" si="13"/>
        <v>0</v>
      </c>
      <c r="J158" s="2">
        <f t="shared" si="14"/>
        <v>0</v>
      </c>
      <c r="K158" s="2"/>
      <c r="L158" s="14"/>
      <c r="M158" s="14"/>
    </row>
    <row r="159" spans="1:13" x14ac:dyDescent="0.25">
      <c r="A159" s="2"/>
      <c r="B159" s="2"/>
      <c r="C159" s="2"/>
      <c r="D159" s="13"/>
      <c r="E159" s="2"/>
      <c r="F159" s="2"/>
      <c r="G159" s="2"/>
      <c r="H159" s="2"/>
      <c r="I159" s="2"/>
      <c r="J159" s="2"/>
      <c r="K159" s="2"/>
      <c r="L159" s="14"/>
      <c r="M159" s="14"/>
    </row>
    <row r="160" spans="1:13" x14ac:dyDescent="0.25">
      <c r="A160" s="2"/>
      <c r="B160" s="2"/>
      <c r="C160" s="2"/>
      <c r="D160" s="13"/>
      <c r="E160" s="2"/>
      <c r="F160" s="2"/>
      <c r="G160" s="2"/>
      <c r="H160" s="2"/>
      <c r="I160" s="2"/>
      <c r="J160" s="2"/>
      <c r="K160" s="2"/>
      <c r="L160" s="14"/>
      <c r="M160" s="14"/>
    </row>
    <row r="161" spans="1:13" x14ac:dyDescent="0.25">
      <c r="A161" s="22"/>
      <c r="B161" s="22"/>
      <c r="C161" s="22"/>
      <c r="D161" s="23"/>
      <c r="E161" s="22"/>
      <c r="F161" s="22"/>
      <c r="G161" s="22"/>
      <c r="H161" s="22"/>
      <c r="I161" s="22"/>
      <c r="J161" s="22"/>
      <c r="K161" s="22"/>
      <c r="L161" s="24"/>
      <c r="M161" s="24"/>
    </row>
    <row r="162" spans="1:13" x14ac:dyDescent="0.25">
      <c r="A162" s="22"/>
      <c r="B162" s="22"/>
      <c r="C162" s="22"/>
      <c r="D162" s="23"/>
      <c r="E162" s="22"/>
      <c r="F162" s="22"/>
      <c r="G162" s="22"/>
      <c r="H162" s="22"/>
      <c r="I162" s="22"/>
      <c r="J162" s="22"/>
      <c r="K162" s="22"/>
      <c r="L162" s="24"/>
      <c r="M162" s="24"/>
    </row>
    <row r="163" spans="1:13" x14ac:dyDescent="0.25">
      <c r="A163" s="22"/>
      <c r="B163" s="22"/>
      <c r="C163" s="22"/>
      <c r="D163" s="23"/>
      <c r="E163" s="22"/>
      <c r="F163" s="22"/>
      <c r="G163" s="22"/>
      <c r="H163" s="22"/>
      <c r="I163" s="22"/>
      <c r="J163" s="22"/>
      <c r="K163" s="22"/>
      <c r="L163" s="24"/>
      <c r="M163" s="24"/>
    </row>
    <row r="164" spans="1:13" x14ac:dyDescent="0.25">
      <c r="A164" s="22"/>
      <c r="B164" s="22"/>
      <c r="C164" s="22"/>
      <c r="D164" s="23"/>
      <c r="E164" s="22"/>
      <c r="F164" s="22"/>
      <c r="G164" s="22"/>
      <c r="H164" s="22"/>
      <c r="I164" s="22"/>
      <c r="J164" s="22"/>
      <c r="K164" s="22"/>
      <c r="L164" s="24"/>
      <c r="M164" s="24"/>
    </row>
    <row r="165" spans="1:13" x14ac:dyDescent="0.25">
      <c r="A165" s="22"/>
      <c r="B165" s="22"/>
      <c r="C165" s="22"/>
      <c r="D165" s="23"/>
      <c r="E165" s="22"/>
      <c r="F165" s="22"/>
      <c r="G165" s="22"/>
      <c r="H165" s="22"/>
      <c r="I165" s="22"/>
      <c r="J165" s="22"/>
      <c r="K165" s="22"/>
      <c r="L165" s="24"/>
      <c r="M165" s="24"/>
    </row>
    <row r="166" spans="1:13" x14ac:dyDescent="0.25">
      <c r="A166" s="22"/>
      <c r="B166" s="22"/>
      <c r="C166" s="22"/>
      <c r="D166" s="23"/>
      <c r="E166" s="22"/>
      <c r="F166" s="22"/>
      <c r="G166" s="22"/>
      <c r="H166" s="22"/>
      <c r="I166" s="22"/>
      <c r="J166" s="22"/>
      <c r="K166" s="22"/>
      <c r="L166" s="24"/>
      <c r="M166" s="24"/>
    </row>
    <row r="167" spans="1:13" x14ac:dyDescent="0.25">
      <c r="A167" s="22"/>
      <c r="B167" s="22"/>
      <c r="C167" s="22"/>
      <c r="D167" s="23"/>
      <c r="E167" s="22"/>
      <c r="F167" s="22"/>
      <c r="G167" s="22"/>
      <c r="H167" s="22"/>
      <c r="I167" s="22"/>
      <c r="J167" s="22"/>
      <c r="K167" s="22"/>
      <c r="L167" s="24"/>
      <c r="M167" s="24"/>
    </row>
    <row r="168" spans="1:13" x14ac:dyDescent="0.25">
      <c r="A168" s="22"/>
      <c r="B168" s="22"/>
      <c r="C168" s="22"/>
      <c r="D168" s="23"/>
      <c r="E168" s="22"/>
      <c r="F168" s="22"/>
      <c r="G168" s="22"/>
      <c r="H168" s="22"/>
      <c r="I168" s="22"/>
      <c r="J168" s="22"/>
      <c r="K168" s="22"/>
      <c r="L168" s="24"/>
      <c r="M168" s="24"/>
    </row>
    <row r="169" spans="1:13" x14ac:dyDescent="0.25">
      <c r="A169" s="22"/>
      <c r="B169" s="22"/>
      <c r="C169" s="22"/>
      <c r="D169" s="23"/>
      <c r="E169" s="22"/>
      <c r="F169" s="22"/>
      <c r="G169" s="22"/>
      <c r="H169" s="22"/>
      <c r="I169" s="22"/>
      <c r="J169" s="22"/>
      <c r="K169" s="22"/>
      <c r="L169" s="24"/>
      <c r="M169" s="24"/>
    </row>
    <row r="170" spans="1:13" x14ac:dyDescent="0.25">
      <c r="A170" s="22"/>
      <c r="B170" s="22"/>
      <c r="C170" s="22"/>
      <c r="D170" s="23"/>
      <c r="E170" s="22"/>
      <c r="F170" s="22"/>
      <c r="G170" s="22"/>
      <c r="H170" s="22"/>
      <c r="I170" s="22"/>
      <c r="J170" s="22"/>
      <c r="K170" s="22"/>
      <c r="L170" s="24"/>
      <c r="M170" s="24"/>
    </row>
    <row r="171" spans="1:13" x14ac:dyDescent="0.25">
      <c r="A171" s="22"/>
      <c r="B171" s="22"/>
      <c r="C171" s="22"/>
      <c r="D171" s="23"/>
      <c r="E171" s="22"/>
      <c r="F171" s="22"/>
      <c r="G171" s="22"/>
      <c r="H171" s="22"/>
      <c r="I171" s="22"/>
      <c r="J171" s="22"/>
      <c r="K171" s="22"/>
      <c r="L171" s="24"/>
      <c r="M171" s="24"/>
    </row>
    <row r="172" spans="1:13" x14ac:dyDescent="0.25">
      <c r="A172" s="22"/>
      <c r="B172" s="22"/>
      <c r="C172" s="22"/>
      <c r="D172" s="23"/>
      <c r="E172" s="22"/>
      <c r="F172" s="22"/>
      <c r="G172" s="22"/>
      <c r="H172" s="22"/>
      <c r="I172" s="22"/>
      <c r="J172" s="22"/>
      <c r="K172" s="22"/>
      <c r="L172" s="24"/>
      <c r="M172" s="24"/>
    </row>
    <row r="173" spans="1:13" x14ac:dyDescent="0.25">
      <c r="A173" s="22"/>
      <c r="B173" s="22"/>
      <c r="C173" s="22"/>
      <c r="D173" s="23"/>
      <c r="E173" s="22"/>
      <c r="F173" s="22"/>
      <c r="G173" s="22"/>
      <c r="H173" s="22"/>
      <c r="I173" s="22"/>
      <c r="J173" s="22"/>
      <c r="K173" s="22"/>
      <c r="L173" s="24"/>
      <c r="M173" s="24"/>
    </row>
    <row r="174" spans="1:13" x14ac:dyDescent="0.25">
      <c r="A174" s="22"/>
      <c r="B174" s="22"/>
      <c r="C174" s="22"/>
      <c r="D174" s="23"/>
      <c r="E174" s="22"/>
      <c r="F174" s="22"/>
      <c r="G174" s="22"/>
      <c r="H174" s="22"/>
      <c r="I174" s="22"/>
      <c r="J174" s="22"/>
      <c r="K174" s="22"/>
      <c r="L174" s="24"/>
      <c r="M174" s="24"/>
    </row>
    <row r="175" spans="1:13" x14ac:dyDescent="0.25">
      <c r="A175" s="22"/>
      <c r="B175" s="22"/>
      <c r="C175" s="22"/>
      <c r="D175" s="23"/>
      <c r="E175" s="22"/>
      <c r="F175" s="22"/>
      <c r="G175" s="22"/>
      <c r="H175" s="22"/>
      <c r="I175" s="22"/>
      <c r="J175" s="22"/>
      <c r="K175" s="22"/>
      <c r="L175" s="24"/>
      <c r="M175" s="24"/>
    </row>
    <row r="176" spans="1:13" x14ac:dyDescent="0.25">
      <c r="A176" s="22"/>
      <c r="B176" s="22"/>
      <c r="C176" s="22"/>
      <c r="D176" s="23"/>
      <c r="E176" s="22"/>
      <c r="F176" s="22"/>
      <c r="G176" s="22"/>
      <c r="H176" s="22"/>
      <c r="I176" s="22"/>
      <c r="J176" s="22"/>
      <c r="K176" s="22"/>
      <c r="L176" s="24"/>
      <c r="M176" s="24"/>
    </row>
    <row r="177" spans="1:13" x14ac:dyDescent="0.25">
      <c r="A177" s="22"/>
      <c r="B177" s="22"/>
      <c r="C177" s="22"/>
      <c r="D177" s="23"/>
      <c r="E177" s="22"/>
      <c r="F177" s="22"/>
      <c r="G177" s="22"/>
      <c r="H177" s="22"/>
      <c r="I177" s="22"/>
      <c r="J177" s="22"/>
      <c r="K177" s="22"/>
      <c r="L177" s="24"/>
      <c r="M177" s="24"/>
    </row>
    <row r="178" spans="1:13" x14ac:dyDescent="0.25">
      <c r="A178" s="22"/>
      <c r="B178" s="22"/>
      <c r="C178" s="22"/>
      <c r="D178" s="23"/>
      <c r="E178" s="22"/>
      <c r="F178" s="22"/>
      <c r="G178" s="22"/>
      <c r="H178" s="22"/>
      <c r="I178" s="22"/>
      <c r="J178" s="22"/>
      <c r="K178" s="22"/>
      <c r="L178" s="24"/>
      <c r="M178" s="24"/>
    </row>
    <row r="179" spans="1:13" x14ac:dyDescent="0.25">
      <c r="A179" s="22"/>
      <c r="B179" s="22"/>
      <c r="C179" s="22"/>
      <c r="D179" s="23"/>
      <c r="E179" s="22"/>
      <c r="F179" s="22"/>
      <c r="G179" s="22"/>
      <c r="H179" s="22"/>
      <c r="I179" s="22"/>
      <c r="J179" s="22"/>
      <c r="K179" s="22"/>
      <c r="L179" s="24"/>
      <c r="M179" s="24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0" sqref="F40"/>
    </sheetView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 ранга списаны</vt:lpstr>
      <vt:lpstr>1 ранга в строю</vt:lpstr>
      <vt:lpstr>2 ранга списаны</vt:lpstr>
      <vt:lpstr>2 ранга в строю</vt:lpstr>
      <vt:lpstr>3 ранга списаны</vt:lpstr>
      <vt:lpstr>3 ранга в строю</vt:lpstr>
      <vt:lpstr>4 ранга списаны</vt:lpstr>
      <vt:lpstr>4 ранга в строю</vt:lpstr>
      <vt:lpstr>всего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Блытов</dc:creator>
  <cp:lastModifiedBy>пк</cp:lastModifiedBy>
  <dcterms:created xsi:type="dcterms:W3CDTF">2017-01-28T05:38:11Z</dcterms:created>
  <dcterms:modified xsi:type="dcterms:W3CDTF">2018-08-31T08:07:54Z</dcterms:modified>
</cp:coreProperties>
</file>